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inicio/Downloads/"/>
    </mc:Choice>
  </mc:AlternateContent>
  <xr:revisionPtr revIDLastSave="0" documentId="13_ncr:1_{6DAFBC53-5DAA-BB42-9706-A04BA5E9428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abla de venta locales " sheetId="1" r:id="rId1"/>
  </sheets>
  <definedNames>
    <definedName name="_xlnm._FilterDatabase" localSheetId="0" hidden="1">'Tabla de venta locales '!$B$26:$I$26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40" i="1"/>
  <c r="H41" i="1"/>
  <c r="H43" i="1"/>
  <c r="H42" i="1"/>
  <c r="F39" i="1"/>
  <c r="G39" i="1"/>
  <c r="E45" i="1"/>
  <c r="F28" i="1"/>
  <c r="F29" i="1"/>
  <c r="F30" i="1"/>
  <c r="F37" i="1"/>
  <c r="F32" i="1"/>
  <c r="F31" i="1"/>
  <c r="G28" i="1" l="1"/>
  <c r="H28" i="1" s="1"/>
  <c r="F38" i="1"/>
  <c r="G38" i="1"/>
  <c r="F27" i="1"/>
  <c r="G27" i="1"/>
  <c r="G37" i="1"/>
  <c r="H37" i="1" s="1"/>
  <c r="F36" i="1"/>
  <c r="G36" i="1"/>
  <c r="F35" i="1"/>
  <c r="G35" i="1"/>
  <c r="F34" i="1"/>
  <c r="G34" i="1"/>
  <c r="F33" i="1"/>
  <c r="G33" i="1"/>
  <c r="G32" i="1"/>
  <c r="G31" i="1"/>
  <c r="G30" i="1"/>
  <c r="G29" i="1"/>
  <c r="H29" i="1" s="1"/>
  <c r="H16" i="1"/>
  <c r="C16" i="1"/>
  <c r="C24" i="1"/>
  <c r="C20" i="1"/>
  <c r="C12" i="1"/>
  <c r="C8" i="1"/>
  <c r="G21" i="1"/>
  <c r="G24" i="1" s="1"/>
  <c r="G9" i="1"/>
  <c r="G10" i="1"/>
  <c r="G17" i="1"/>
  <c r="G20" i="1" s="1"/>
  <c r="G5" i="1"/>
  <c r="G12" i="1" l="1"/>
  <c r="H12" i="1" s="1"/>
  <c r="H39" i="1"/>
  <c r="H33" i="1"/>
  <c r="H35" i="1"/>
  <c r="H36" i="1"/>
  <c r="H32" i="1"/>
  <c r="H31" i="1"/>
  <c r="G46" i="1"/>
  <c r="F46" i="1"/>
  <c r="H30" i="1"/>
  <c r="H34" i="1"/>
  <c r="H27" i="1"/>
  <c r="H38" i="1"/>
  <c r="H20" i="1"/>
  <c r="G8" i="1"/>
  <c r="H8" i="1" s="1"/>
  <c r="H24" i="1"/>
  <c r="H46" i="1" l="1"/>
  <c r="C45" i="1" l="1"/>
</calcChain>
</file>

<file path=xl/sharedStrings.xml><?xml version="1.0" encoding="utf-8"?>
<sst xmlns="http://schemas.openxmlformats.org/spreadsheetml/2006/main" count="78" uniqueCount="45">
  <si>
    <t xml:space="preserve">Estatus </t>
  </si>
  <si>
    <t xml:space="preserve">Local 01 </t>
  </si>
  <si>
    <t xml:space="preserve">ATRIA CENTER </t>
  </si>
  <si>
    <t>Cajones de estacionamiento</t>
  </si>
  <si>
    <t>UD</t>
  </si>
  <si>
    <t>Cajones asignados</t>
  </si>
  <si>
    <t>Precio de renta</t>
  </si>
  <si>
    <t xml:space="preserve">PLANTA BAJA </t>
  </si>
  <si>
    <t>M2</t>
  </si>
  <si>
    <t xml:space="preserve">Terraza local 01 </t>
  </si>
  <si>
    <t xml:space="preserve">Local 02 </t>
  </si>
  <si>
    <t xml:space="preserve">Terraza Local 02 </t>
  </si>
  <si>
    <t xml:space="preserve">Local 03 </t>
  </si>
  <si>
    <t xml:space="preserve">Local 04 </t>
  </si>
  <si>
    <t xml:space="preserve">Terraza local 04 </t>
  </si>
  <si>
    <t>Local 05</t>
  </si>
  <si>
    <t xml:space="preserve">Terraza local 05 </t>
  </si>
  <si>
    <t>Total rentable locales</t>
  </si>
  <si>
    <t xml:space="preserve">OFICINAS TORRE </t>
  </si>
  <si>
    <t>Nivel 02</t>
  </si>
  <si>
    <t xml:space="preserve">Nivel 03 </t>
  </si>
  <si>
    <t>Nivel 04</t>
  </si>
  <si>
    <t>Nivel 05</t>
  </si>
  <si>
    <t>Nivel 06</t>
  </si>
  <si>
    <t>Nivel 07</t>
  </si>
  <si>
    <t>Nivel 08</t>
  </si>
  <si>
    <t>Nivel 09</t>
  </si>
  <si>
    <t>Nivel 10</t>
  </si>
  <si>
    <t>Nivel 11</t>
  </si>
  <si>
    <t>Nivel 12</t>
  </si>
  <si>
    <t>mantenimeinto</t>
  </si>
  <si>
    <t>Total</t>
  </si>
  <si>
    <t>APARTADO</t>
  </si>
  <si>
    <t>Mezanine</t>
  </si>
  <si>
    <t>RENTADO</t>
  </si>
  <si>
    <t>N1 Local 7</t>
  </si>
  <si>
    <t>N1 Local 6</t>
  </si>
  <si>
    <t>N1 Local 8</t>
  </si>
  <si>
    <t>N1 Local 9</t>
  </si>
  <si>
    <t>N1 Local 10</t>
  </si>
  <si>
    <t xml:space="preserve">Nivel Terraza 02 </t>
  </si>
  <si>
    <t>Nivel Terraza 03</t>
  </si>
  <si>
    <t>GLOBAL VISION</t>
  </si>
  <si>
    <t>SCOOP FROZEN</t>
  </si>
  <si>
    <t>INTRAS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</si>
</sst>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1"/>
      <name val="Century Gothic"/>
      <family val="2"/>
    </font>
    <font>
      <b/>
      <sz val="36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3" fillId="5" borderId="1" xfId="0" applyFont="1" applyFill="1" applyBorder="1"/>
    <xf numFmtId="0" fontId="4" fillId="5" borderId="4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0" xfId="0" applyFont="1" applyFill="1"/>
    <xf numFmtId="0" fontId="4" fillId="4" borderId="1" xfId="0" applyFont="1" applyFill="1" applyBorder="1"/>
    <xf numFmtId="0" fontId="4" fillId="2" borderId="1" xfId="0" applyFont="1" applyFill="1" applyBorder="1"/>
    <xf numFmtId="44" fontId="4" fillId="2" borderId="1" xfId="1" applyFont="1" applyFill="1" applyBorder="1" applyAlignment="1"/>
    <xf numFmtId="0" fontId="4" fillId="2" borderId="0" xfId="0" applyFont="1" applyFill="1"/>
    <xf numFmtId="0" fontId="4" fillId="2" borderId="9" xfId="0" applyFont="1" applyFill="1" applyBorder="1" applyAlignment="1">
      <alignment horizontal="right"/>
    </xf>
    <xf numFmtId="44" fontId="4" fillId="2" borderId="0" xfId="1" applyFont="1" applyFill="1"/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2" borderId="14" xfId="0" applyFont="1" applyFill="1" applyBorder="1"/>
    <xf numFmtId="0" fontId="4" fillId="0" borderId="1" xfId="0" applyFont="1" applyBorder="1"/>
    <xf numFmtId="44" fontId="4" fillId="0" borderId="1" xfId="1" applyFont="1" applyBorder="1"/>
    <xf numFmtId="44" fontId="4" fillId="0" borderId="8" xfId="1" applyFont="1" applyBorder="1"/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/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/>
    <xf numFmtId="44" fontId="4" fillId="3" borderId="9" xfId="1" applyFont="1" applyFill="1" applyBorder="1"/>
    <xf numFmtId="0" fontId="3" fillId="3" borderId="9" xfId="0" applyFont="1" applyFill="1" applyBorder="1"/>
    <xf numFmtId="44" fontId="4" fillId="0" borderId="0" xfId="1" applyFont="1"/>
    <xf numFmtId="0" fontId="5" fillId="4" borderId="1" xfId="0" applyFont="1" applyFill="1" applyBorder="1"/>
    <xf numFmtId="0" fontId="5" fillId="4" borderId="1" xfId="0" applyFont="1" applyFill="1" applyBorder="1" applyAlignment="1">
      <alignment horizontal="right"/>
    </xf>
    <xf numFmtId="44" fontId="5" fillId="4" borderId="1" xfId="1" applyFont="1" applyFill="1" applyBorder="1"/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0" xfId="0" applyFont="1"/>
    <xf numFmtId="44" fontId="5" fillId="0" borderId="0" xfId="1" applyFont="1" applyBorder="1" applyAlignment="1">
      <alignment horizontal="right"/>
    </xf>
    <xf numFmtId="44" fontId="5" fillId="0" borderId="0" xfId="1" applyFont="1" applyBorder="1"/>
    <xf numFmtId="0" fontId="5" fillId="0" borderId="15" xfId="0" applyFont="1" applyBorder="1"/>
    <xf numFmtId="44" fontId="5" fillId="0" borderId="15" xfId="1" applyFont="1" applyBorder="1" applyAlignment="1">
      <alignment horizontal="right"/>
    </xf>
    <xf numFmtId="44" fontId="5" fillId="0" borderId="15" xfId="1" applyFont="1" applyBorder="1"/>
    <xf numFmtId="44" fontId="5" fillId="0" borderId="15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44" fontId="6" fillId="0" borderId="0" xfId="1" applyFont="1" applyBorder="1" applyAlignment="1">
      <alignment horizontal="right"/>
    </xf>
    <xf numFmtId="44" fontId="6" fillId="0" borderId="0" xfId="1" applyFont="1" applyBorder="1"/>
    <xf numFmtId="0" fontId="6" fillId="0" borderId="15" xfId="0" applyFont="1" applyBorder="1"/>
    <xf numFmtId="0" fontId="6" fillId="0" borderId="15" xfId="0" applyFont="1" applyBorder="1" applyAlignment="1">
      <alignment horizontal="right"/>
    </xf>
    <xf numFmtId="44" fontId="6" fillId="0" borderId="15" xfId="1" applyFont="1" applyBorder="1" applyAlignment="1">
      <alignment horizontal="right"/>
    </xf>
    <xf numFmtId="44" fontId="6" fillId="0" borderId="15" xfId="1" applyFont="1" applyBorder="1"/>
    <xf numFmtId="44" fontId="6" fillId="0" borderId="15" xfId="0" applyNumberFormat="1" applyFont="1" applyBorder="1"/>
    <xf numFmtId="44" fontId="4" fillId="0" borderId="1" xfId="0" applyNumberFormat="1" applyFont="1" applyBorder="1"/>
    <xf numFmtId="44" fontId="0" fillId="0" borderId="0" xfId="0" applyNumberFormat="1"/>
    <xf numFmtId="0" fontId="3" fillId="0" borderId="0" xfId="0" applyFont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44" fontId="4" fillId="4" borderId="1" xfId="1" applyFont="1" applyFill="1" applyBorder="1" applyAlignment="1"/>
    <xf numFmtId="0" fontId="4" fillId="0" borderId="16" xfId="0" applyFont="1" applyBorder="1"/>
    <xf numFmtId="0" fontId="4" fillId="0" borderId="16" xfId="0" applyFont="1" applyBorder="1" applyAlignment="1">
      <alignment horizontal="right"/>
    </xf>
    <xf numFmtId="44" fontId="4" fillId="0" borderId="16" xfId="1" applyFont="1" applyBorder="1"/>
    <xf numFmtId="44" fontId="4" fillId="0" borderId="16" xfId="0" applyNumberFormat="1" applyFont="1" applyBorder="1"/>
    <xf numFmtId="0" fontId="4" fillId="0" borderId="16" xfId="0" applyFont="1" applyBorder="1" applyAlignment="1">
      <alignment horizontal="center" wrapText="1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5" fillId="4" borderId="16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6" xfId="0" applyFont="1" applyFill="1" applyBorder="1" applyAlignment="1">
      <alignment horizontal="right"/>
    </xf>
    <xf numFmtId="44" fontId="5" fillId="4" borderId="16" xfId="1" applyFont="1" applyFill="1" applyBorder="1"/>
    <xf numFmtId="44" fontId="4" fillId="4" borderId="8" xfId="1" applyFont="1" applyFill="1" applyBorder="1" applyAlignment="1"/>
    <xf numFmtId="8" fontId="4" fillId="4" borderId="8" xfId="1" applyNumberFormat="1" applyFont="1" applyFill="1" applyBorder="1" applyAlignment="1"/>
    <xf numFmtId="44" fontId="5" fillId="4" borderId="16" xfId="0" applyNumberFormat="1" applyFont="1" applyFill="1" applyBorder="1"/>
    <xf numFmtId="0" fontId="4" fillId="4" borderId="1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44" fontId="5" fillId="0" borderId="1" xfId="1" applyFont="1" applyBorder="1"/>
    <xf numFmtId="44" fontId="5" fillId="0" borderId="8" xfId="1" applyFont="1" applyBorder="1"/>
    <xf numFmtId="44" fontId="5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44" fontId="5" fillId="4" borderId="1" xfId="1" applyFont="1" applyFill="1" applyBorder="1" applyAlignment="1"/>
    <xf numFmtId="44" fontId="5" fillId="4" borderId="8" xfId="1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8"/>
  <sheetViews>
    <sheetView tabSelected="1" workbookViewId="0">
      <selection activeCell="I12" sqref="B9:I12"/>
    </sheetView>
  </sheetViews>
  <sheetFormatPr baseColWidth="10" defaultRowHeight="15" x14ac:dyDescent="0.2"/>
  <cols>
    <col min="2" max="2" width="25.6640625" customWidth="1"/>
    <col min="3" max="3" width="19.6640625" customWidth="1"/>
    <col min="4" max="4" width="20.5" customWidth="1"/>
    <col min="5" max="5" width="21.5" style="1" customWidth="1"/>
    <col min="6" max="6" width="21.5" customWidth="1"/>
    <col min="7" max="7" width="23.1640625" customWidth="1"/>
    <col min="8" max="8" width="30.5" customWidth="1"/>
    <col min="9" max="9" width="18" style="67" customWidth="1"/>
  </cols>
  <sheetData>
    <row r="1" spans="2:9" ht="16" thickBot="1" x14ac:dyDescent="0.25">
      <c r="B1" s="2"/>
      <c r="C1" s="2"/>
      <c r="D1" s="2"/>
      <c r="E1" s="17"/>
      <c r="F1" s="2"/>
      <c r="G1" s="2"/>
      <c r="H1" s="2"/>
      <c r="I1" s="53"/>
    </row>
    <row r="2" spans="2:9" ht="46" thickBot="1" x14ac:dyDescent="0.5">
      <c r="B2" s="74" t="s">
        <v>2</v>
      </c>
      <c r="C2" s="75"/>
      <c r="D2" s="75"/>
      <c r="E2" s="75"/>
      <c r="F2" s="75"/>
      <c r="G2" s="75"/>
      <c r="H2" s="3"/>
      <c r="I2" s="54"/>
    </row>
    <row r="3" spans="2:9" s="1" customFormat="1" ht="32" thickBot="1" x14ac:dyDescent="0.25">
      <c r="B3" s="4" t="s">
        <v>3</v>
      </c>
      <c r="C3" s="5">
        <v>131</v>
      </c>
      <c r="D3" s="6" t="s">
        <v>4</v>
      </c>
      <c r="E3" s="7" t="s">
        <v>5</v>
      </c>
      <c r="F3" s="7" t="s">
        <v>6</v>
      </c>
      <c r="G3" s="8" t="s">
        <v>30</v>
      </c>
      <c r="H3" s="9" t="s">
        <v>31</v>
      </c>
      <c r="I3" s="55" t="s">
        <v>0</v>
      </c>
    </row>
    <row r="4" spans="2:9" x14ac:dyDescent="0.2">
      <c r="B4" s="76" t="s">
        <v>7</v>
      </c>
      <c r="C4" s="77"/>
      <c r="D4" s="77"/>
      <c r="E4" s="77"/>
      <c r="F4" s="77"/>
      <c r="G4" s="78"/>
      <c r="H4" s="10"/>
      <c r="I4" s="56"/>
    </row>
    <row r="5" spans="2:9" x14ac:dyDescent="0.2">
      <c r="B5" s="42" t="s">
        <v>1</v>
      </c>
      <c r="C5" s="42">
        <v>60</v>
      </c>
      <c r="D5" s="43"/>
      <c r="E5" s="43">
        <v>1</v>
      </c>
      <c r="F5" s="44"/>
      <c r="G5" s="45">
        <f>SUM(C5*40)</f>
        <v>2400</v>
      </c>
      <c r="H5" s="42"/>
      <c r="I5" s="57"/>
    </row>
    <row r="6" spans="2:9" x14ac:dyDescent="0.2">
      <c r="B6" s="42" t="s">
        <v>9</v>
      </c>
      <c r="C6" s="42">
        <v>80.53</v>
      </c>
      <c r="D6" s="43"/>
      <c r="E6" s="43"/>
      <c r="F6" s="44"/>
      <c r="G6" s="45">
        <v>0</v>
      </c>
      <c r="H6" s="42"/>
      <c r="I6" s="57"/>
    </row>
    <row r="7" spans="2:9" x14ac:dyDescent="0.2">
      <c r="B7" s="42" t="s">
        <v>33</v>
      </c>
      <c r="C7" s="42">
        <v>40</v>
      </c>
      <c r="D7" s="43"/>
      <c r="E7" s="43"/>
      <c r="F7" s="44"/>
      <c r="G7" s="45"/>
      <c r="H7" s="42"/>
      <c r="I7" s="57"/>
    </row>
    <row r="8" spans="2:9" x14ac:dyDescent="0.2">
      <c r="B8" s="46"/>
      <c r="C8" s="46">
        <f>SUM(C5:C7)</f>
        <v>180.53</v>
      </c>
      <c r="D8" s="47" t="s">
        <v>8</v>
      </c>
      <c r="E8" s="47"/>
      <c r="F8" s="48">
        <v>120353</v>
      </c>
      <c r="G8" s="49">
        <f>SUM(G5:G6)</f>
        <v>2400</v>
      </c>
      <c r="H8" s="50">
        <f>SUM(F8:G8)</f>
        <v>122753</v>
      </c>
      <c r="I8" s="58"/>
    </row>
    <row r="9" spans="2:9" x14ac:dyDescent="0.2">
      <c r="B9" s="35" t="s">
        <v>10</v>
      </c>
      <c r="C9" s="35">
        <v>54</v>
      </c>
      <c r="D9" s="33"/>
      <c r="E9" s="33">
        <v>1</v>
      </c>
      <c r="F9" s="36">
        <v>0</v>
      </c>
      <c r="G9" s="37">
        <f t="shared" ref="G9:G21" si="0">SUM(C9*40)</f>
        <v>2160</v>
      </c>
      <c r="H9" s="35"/>
      <c r="I9" s="59"/>
    </row>
    <row r="10" spans="2:9" x14ac:dyDescent="0.2">
      <c r="B10" s="35" t="s">
        <v>11</v>
      </c>
      <c r="C10" s="35">
        <v>0</v>
      </c>
      <c r="D10" s="33"/>
      <c r="E10" s="33"/>
      <c r="F10" s="36"/>
      <c r="G10" s="37">
        <f t="shared" si="0"/>
        <v>0</v>
      </c>
      <c r="H10" s="35"/>
      <c r="I10" s="59"/>
    </row>
    <row r="11" spans="2:9" ht="16" x14ac:dyDescent="0.2">
      <c r="B11" s="35" t="s">
        <v>33</v>
      </c>
      <c r="C11" s="35">
        <v>24</v>
      </c>
      <c r="D11" s="33"/>
      <c r="E11" s="33"/>
      <c r="F11" s="36"/>
      <c r="G11" s="37"/>
      <c r="H11" s="35"/>
      <c r="I11" s="59" t="s">
        <v>32</v>
      </c>
    </row>
    <row r="12" spans="2:9" ht="16" x14ac:dyDescent="0.2">
      <c r="B12" s="38"/>
      <c r="C12" s="38">
        <f>SUM(C9:C11)</f>
        <v>78</v>
      </c>
      <c r="D12" s="34" t="s">
        <v>8</v>
      </c>
      <c r="E12" s="34"/>
      <c r="F12" s="39">
        <v>52000</v>
      </c>
      <c r="G12" s="40">
        <f>SUM(G9:G10)</f>
        <v>2160</v>
      </c>
      <c r="H12" s="41">
        <f>SUM(F12:G12)</f>
        <v>54160</v>
      </c>
      <c r="I12" s="60" t="s">
        <v>44</v>
      </c>
    </row>
    <row r="13" spans="2:9" x14ac:dyDescent="0.2">
      <c r="B13" s="35"/>
      <c r="C13" s="35"/>
      <c r="D13" s="33"/>
      <c r="E13" s="33"/>
      <c r="F13" s="36"/>
      <c r="G13" s="37"/>
      <c r="H13" s="35"/>
      <c r="I13" s="59"/>
    </row>
    <row r="14" spans="2:9" x14ac:dyDescent="0.2">
      <c r="B14" s="35" t="s">
        <v>12</v>
      </c>
      <c r="C14" s="35">
        <v>48</v>
      </c>
      <c r="D14" s="33"/>
      <c r="E14" s="33">
        <v>1</v>
      </c>
      <c r="F14" s="36">
        <v>0</v>
      </c>
      <c r="G14" s="37"/>
      <c r="H14" s="35"/>
      <c r="I14" s="59"/>
    </row>
    <row r="15" spans="2:9" ht="16" x14ac:dyDescent="0.2">
      <c r="B15" s="35" t="s">
        <v>33</v>
      </c>
      <c r="C15" s="35">
        <v>30</v>
      </c>
      <c r="D15" s="33"/>
      <c r="E15" s="33"/>
      <c r="F15" s="36"/>
      <c r="G15" s="37"/>
      <c r="H15" s="35"/>
      <c r="I15" s="59" t="s">
        <v>32</v>
      </c>
    </row>
    <row r="16" spans="2:9" ht="16" x14ac:dyDescent="0.2">
      <c r="B16" s="38"/>
      <c r="C16" s="38">
        <f>SUM(C14:C15)</f>
        <v>78</v>
      </c>
      <c r="D16" s="34" t="s">
        <v>8</v>
      </c>
      <c r="E16" s="34"/>
      <c r="F16" s="39">
        <v>52000</v>
      </c>
      <c r="G16" s="40">
        <v>2160</v>
      </c>
      <c r="H16" s="41">
        <f>SUM(F16:G16)</f>
        <v>54160</v>
      </c>
      <c r="I16" s="60" t="s">
        <v>43</v>
      </c>
    </row>
    <row r="17" spans="2:9" x14ac:dyDescent="0.2">
      <c r="B17" s="42" t="s">
        <v>13</v>
      </c>
      <c r="C17" s="42">
        <v>79</v>
      </c>
      <c r="D17" s="43"/>
      <c r="E17" s="43">
        <v>1</v>
      </c>
      <c r="F17" s="44">
        <v>0</v>
      </c>
      <c r="G17" s="45">
        <f t="shared" si="0"/>
        <v>3160</v>
      </c>
      <c r="H17" s="42"/>
      <c r="I17" s="57"/>
    </row>
    <row r="18" spans="2:9" x14ac:dyDescent="0.2">
      <c r="B18" s="42" t="s">
        <v>14</v>
      </c>
      <c r="C18" s="42">
        <v>25</v>
      </c>
      <c r="D18" s="43"/>
      <c r="E18" s="43"/>
      <c r="F18" s="44"/>
      <c r="G18" s="45">
        <v>0</v>
      </c>
      <c r="H18" s="42"/>
      <c r="I18" s="57"/>
    </row>
    <row r="19" spans="2:9" x14ac:dyDescent="0.2">
      <c r="B19" s="42" t="s">
        <v>33</v>
      </c>
      <c r="C19" s="42">
        <v>40</v>
      </c>
      <c r="D19" s="43"/>
      <c r="E19" s="43"/>
      <c r="F19" s="44"/>
      <c r="G19" s="45"/>
      <c r="H19" s="42"/>
      <c r="I19" s="57"/>
    </row>
    <row r="20" spans="2:9" x14ac:dyDescent="0.2">
      <c r="B20" s="46"/>
      <c r="C20" s="46">
        <f>SUM(C17:C19)</f>
        <v>144</v>
      </c>
      <c r="D20" s="47" t="s">
        <v>8</v>
      </c>
      <c r="E20" s="47"/>
      <c r="F20" s="48">
        <v>95904</v>
      </c>
      <c r="G20" s="49">
        <f>SUM(G17:G18)</f>
        <v>3160</v>
      </c>
      <c r="H20" s="50">
        <f>SUM(F20:G20)</f>
        <v>99064</v>
      </c>
      <c r="I20" s="58"/>
    </row>
    <row r="21" spans="2:9" x14ac:dyDescent="0.2">
      <c r="B21" s="35" t="s">
        <v>15</v>
      </c>
      <c r="C21" s="35">
        <v>40</v>
      </c>
      <c r="D21" s="33"/>
      <c r="E21" s="33">
        <v>1</v>
      </c>
      <c r="F21" s="36">
        <v>0</v>
      </c>
      <c r="G21" s="37">
        <f t="shared" si="0"/>
        <v>1600</v>
      </c>
      <c r="H21" s="35"/>
      <c r="I21" s="59"/>
    </row>
    <row r="22" spans="2:9" x14ac:dyDescent="0.2">
      <c r="B22" s="35" t="s">
        <v>16</v>
      </c>
      <c r="C22" s="35">
        <v>67</v>
      </c>
      <c r="D22" s="33"/>
      <c r="E22" s="33"/>
      <c r="F22" s="36"/>
      <c r="G22" s="37">
        <v>0</v>
      </c>
      <c r="H22" s="35"/>
      <c r="I22" s="59"/>
    </row>
    <row r="23" spans="2:9" ht="16" x14ac:dyDescent="0.2">
      <c r="B23" s="35" t="s">
        <v>33</v>
      </c>
      <c r="C23" s="35">
        <v>30</v>
      </c>
      <c r="D23" s="33"/>
      <c r="E23" s="33"/>
      <c r="F23" s="36"/>
      <c r="G23" s="37"/>
      <c r="H23" s="35"/>
      <c r="I23" s="59" t="s">
        <v>32</v>
      </c>
    </row>
    <row r="24" spans="2:9" ht="16" x14ac:dyDescent="0.2">
      <c r="B24" s="38"/>
      <c r="C24" s="38">
        <f>SUM(C21:C23)</f>
        <v>137</v>
      </c>
      <c r="D24" s="34" t="s">
        <v>8</v>
      </c>
      <c r="E24" s="34"/>
      <c r="F24" s="39">
        <v>91200</v>
      </c>
      <c r="G24" s="40">
        <f>SUM(G21:G22)</f>
        <v>1600</v>
      </c>
      <c r="H24" s="41">
        <f>SUM(F24:G24)</f>
        <v>92800</v>
      </c>
      <c r="I24" s="60" t="s">
        <v>42</v>
      </c>
    </row>
    <row r="25" spans="2:9" ht="16" x14ac:dyDescent="0.2">
      <c r="B25" s="23" t="s">
        <v>17</v>
      </c>
      <c r="C25" s="24">
        <v>602.53</v>
      </c>
      <c r="D25" s="25" t="s">
        <v>8</v>
      </c>
      <c r="E25" s="26"/>
      <c r="F25" s="27"/>
      <c r="G25" s="28"/>
      <c r="H25" s="28"/>
      <c r="I25" s="61"/>
    </row>
    <row r="26" spans="2:9" x14ac:dyDescent="0.2">
      <c r="B26" s="12" t="s">
        <v>18</v>
      </c>
      <c r="C26" s="12"/>
      <c r="D26" s="12"/>
      <c r="E26" s="12"/>
      <c r="F26" s="13"/>
      <c r="G26" s="19"/>
      <c r="H26" s="19"/>
      <c r="I26" s="62"/>
    </row>
    <row r="27" spans="2:9" x14ac:dyDescent="0.2">
      <c r="B27" s="69" t="s">
        <v>41</v>
      </c>
      <c r="C27" s="69">
        <v>16.05</v>
      </c>
      <c r="D27" s="70" t="s">
        <v>8</v>
      </c>
      <c r="E27" s="70">
        <v>10</v>
      </c>
      <c r="F27" s="71">
        <f>SUM(C27*370)</f>
        <v>5938.5</v>
      </c>
      <c r="G27" s="21">
        <f>SUM(C27*40)</f>
        <v>642</v>
      </c>
      <c r="H27" s="72">
        <f>SUM(F27:G27)</f>
        <v>6580.5</v>
      </c>
      <c r="I27" s="73"/>
    </row>
    <row r="28" spans="2:9" x14ac:dyDescent="0.2">
      <c r="B28" s="69" t="s">
        <v>40</v>
      </c>
      <c r="C28" s="69">
        <v>51</v>
      </c>
      <c r="D28" s="70" t="s">
        <v>8</v>
      </c>
      <c r="E28" s="70">
        <v>10</v>
      </c>
      <c r="F28" s="71">
        <f>SUM(C28*250)</f>
        <v>12750</v>
      </c>
      <c r="G28" s="21">
        <f>SUM(C28*40)</f>
        <v>2040</v>
      </c>
      <c r="H28" s="72">
        <f>SUM(F28:G28)</f>
        <v>14790</v>
      </c>
      <c r="I28" s="73"/>
    </row>
    <row r="29" spans="2:9" ht="16" x14ac:dyDescent="0.2">
      <c r="B29" s="79" t="s">
        <v>29</v>
      </c>
      <c r="C29" s="79">
        <v>480</v>
      </c>
      <c r="D29" s="81" t="s">
        <v>8</v>
      </c>
      <c r="E29" s="81">
        <v>13</v>
      </c>
      <c r="F29" s="82">
        <f>SUM(C29*450)</f>
        <v>216000</v>
      </c>
      <c r="G29" s="32">
        <f>SUM(C29*40)</f>
        <v>19200</v>
      </c>
      <c r="H29" s="85">
        <f>SUM(F29:G29)</f>
        <v>235200</v>
      </c>
      <c r="I29" s="87" t="s">
        <v>34</v>
      </c>
    </row>
    <row r="30" spans="2:9" ht="16" x14ac:dyDescent="0.2">
      <c r="B30" s="79" t="s">
        <v>28</v>
      </c>
      <c r="C30" s="79">
        <v>304</v>
      </c>
      <c r="D30" s="81" t="s">
        <v>8</v>
      </c>
      <c r="E30" s="81">
        <v>10</v>
      </c>
      <c r="F30" s="82">
        <f>SUM(C30*450)</f>
        <v>136800</v>
      </c>
      <c r="G30" s="32">
        <f>SUM(C30*40)</f>
        <v>12160</v>
      </c>
      <c r="H30" s="85">
        <f>SUM(F30:G30)</f>
        <v>148960</v>
      </c>
      <c r="I30" s="87" t="s">
        <v>34</v>
      </c>
    </row>
    <row r="31" spans="2:9" x14ac:dyDescent="0.2">
      <c r="B31" s="69" t="s">
        <v>27</v>
      </c>
      <c r="C31" s="69">
        <v>304</v>
      </c>
      <c r="D31" s="70" t="s">
        <v>8</v>
      </c>
      <c r="E31" s="70">
        <v>10</v>
      </c>
      <c r="F31" s="71">
        <f>SUM(C31*400)</f>
        <v>121600</v>
      </c>
      <c r="G31" s="21">
        <f>SUM(C31*40)</f>
        <v>12160</v>
      </c>
      <c r="H31" s="72">
        <f>SUM(F31:G31)</f>
        <v>133760</v>
      </c>
      <c r="I31" s="73"/>
    </row>
    <row r="32" spans="2:9" x14ac:dyDescent="0.2">
      <c r="B32" s="69" t="s">
        <v>26</v>
      </c>
      <c r="C32" s="69">
        <v>304</v>
      </c>
      <c r="D32" s="70" t="s">
        <v>8</v>
      </c>
      <c r="E32" s="70">
        <v>10</v>
      </c>
      <c r="F32" s="71">
        <f>SUM(C32*390)</f>
        <v>118560</v>
      </c>
      <c r="G32" s="21">
        <f>SUM(C32*40)</f>
        <v>12160</v>
      </c>
      <c r="H32" s="72">
        <f>SUM(F32:G32)</f>
        <v>130720</v>
      </c>
      <c r="I32" s="73"/>
    </row>
    <row r="33" spans="2:9" x14ac:dyDescent="0.2">
      <c r="B33" s="20" t="s">
        <v>25</v>
      </c>
      <c r="C33" s="20">
        <v>304</v>
      </c>
      <c r="D33" s="18" t="s">
        <v>8</v>
      </c>
      <c r="E33" s="18">
        <v>10</v>
      </c>
      <c r="F33" s="21">
        <f>SUM(C33*370)</f>
        <v>112480</v>
      </c>
      <c r="G33" s="22">
        <f>SUM(C33*40)</f>
        <v>12160</v>
      </c>
      <c r="H33" s="51">
        <f>SUM(F33:G33)</f>
        <v>124640</v>
      </c>
      <c r="I33" s="63"/>
    </row>
    <row r="34" spans="2:9" x14ac:dyDescent="0.2">
      <c r="B34" s="20" t="s">
        <v>24</v>
      </c>
      <c r="C34" s="20">
        <v>304</v>
      </c>
      <c r="D34" s="18" t="s">
        <v>8</v>
      </c>
      <c r="E34" s="18">
        <v>10</v>
      </c>
      <c r="F34" s="21">
        <f>SUM(C34*370)</f>
        <v>112480</v>
      </c>
      <c r="G34" s="22">
        <f>SUM(C34*40)</f>
        <v>12160</v>
      </c>
      <c r="H34" s="51">
        <f>SUM(F34:G34)</f>
        <v>124640</v>
      </c>
      <c r="I34" s="63"/>
    </row>
    <row r="35" spans="2:9" x14ac:dyDescent="0.2">
      <c r="B35" s="20" t="s">
        <v>23</v>
      </c>
      <c r="C35" s="20">
        <v>304</v>
      </c>
      <c r="D35" s="18" t="s">
        <v>8</v>
      </c>
      <c r="E35" s="18">
        <v>10</v>
      </c>
      <c r="F35" s="21">
        <f>SUM(C35*370)</f>
        <v>112480</v>
      </c>
      <c r="G35" s="22">
        <f>SUM(C35*40)</f>
        <v>12160</v>
      </c>
      <c r="H35" s="51">
        <f>SUM(F35:G35)</f>
        <v>124640</v>
      </c>
      <c r="I35" s="63"/>
    </row>
    <row r="36" spans="2:9" x14ac:dyDescent="0.2">
      <c r="B36" s="20" t="s">
        <v>22</v>
      </c>
      <c r="C36" s="20">
        <v>304</v>
      </c>
      <c r="D36" s="18" t="s">
        <v>8</v>
      </c>
      <c r="E36" s="11">
        <v>10</v>
      </c>
      <c r="F36" s="21">
        <f>SUM(C36*370)</f>
        <v>112480</v>
      </c>
      <c r="G36" s="22">
        <f>SUM(C36*40)</f>
        <v>12160</v>
      </c>
      <c r="H36" s="51">
        <f>SUM(F36:G36)</f>
        <v>124640</v>
      </c>
      <c r="I36" s="63"/>
    </row>
    <row r="37" spans="2:9" ht="16" x14ac:dyDescent="0.2">
      <c r="B37" s="88" t="s">
        <v>21</v>
      </c>
      <c r="C37" s="88">
        <v>304</v>
      </c>
      <c r="D37" s="89" t="s">
        <v>8</v>
      </c>
      <c r="E37" s="89">
        <v>10</v>
      </c>
      <c r="F37" s="90">
        <f>SUM(C37*350)</f>
        <v>106400</v>
      </c>
      <c r="G37" s="91">
        <f>SUM(C37*40)</f>
        <v>12160</v>
      </c>
      <c r="H37" s="92">
        <f>SUM(F37:G37)</f>
        <v>118560</v>
      </c>
      <c r="I37" s="93" t="s">
        <v>32</v>
      </c>
    </row>
    <row r="38" spans="2:9" x14ac:dyDescent="0.2">
      <c r="B38" s="20" t="s">
        <v>20</v>
      </c>
      <c r="C38" s="20">
        <v>302</v>
      </c>
      <c r="D38" s="18" t="s">
        <v>8</v>
      </c>
      <c r="E38" s="18">
        <v>10</v>
      </c>
      <c r="F38" s="21">
        <f>SUM(C38*370)</f>
        <v>111740</v>
      </c>
      <c r="G38" s="22">
        <f>SUM(C38*40)</f>
        <v>12080</v>
      </c>
      <c r="H38" s="51">
        <f>SUM(F38:G38)</f>
        <v>123820</v>
      </c>
      <c r="I38" s="63"/>
    </row>
    <row r="39" spans="2:9" x14ac:dyDescent="0.2">
      <c r="B39" s="20" t="s">
        <v>19</v>
      </c>
      <c r="C39" s="20">
        <v>302</v>
      </c>
      <c r="D39" s="18" t="s">
        <v>8</v>
      </c>
      <c r="E39" s="18">
        <v>1</v>
      </c>
      <c r="F39" s="21">
        <f>SUM(C39*370)</f>
        <v>111740</v>
      </c>
      <c r="G39" s="22">
        <f>SUM(C39*40)</f>
        <v>12080</v>
      </c>
      <c r="H39" s="51">
        <f>SUM(F39:G39)</f>
        <v>123820</v>
      </c>
      <c r="I39" s="63"/>
    </row>
    <row r="40" spans="2:9" x14ac:dyDescent="0.2">
      <c r="B40" s="11" t="s">
        <v>38</v>
      </c>
      <c r="C40" s="11">
        <v>43.19</v>
      </c>
      <c r="D40" s="80" t="s">
        <v>8</v>
      </c>
      <c r="E40" s="11">
        <v>1</v>
      </c>
      <c r="F40" s="68">
        <v>28000</v>
      </c>
      <c r="G40" s="84">
        <v>1720</v>
      </c>
      <c r="H40" s="68">
        <f>SUM(F40:G40)</f>
        <v>29720</v>
      </c>
      <c r="I40" s="86"/>
    </row>
    <row r="41" spans="2:9" x14ac:dyDescent="0.2">
      <c r="B41" s="11" t="s">
        <v>37</v>
      </c>
      <c r="C41" s="11">
        <v>64.61</v>
      </c>
      <c r="D41" s="80" t="s">
        <v>8</v>
      </c>
      <c r="E41" s="11">
        <v>1</v>
      </c>
      <c r="F41" s="68">
        <v>40000</v>
      </c>
      <c r="G41" s="83">
        <v>2560</v>
      </c>
      <c r="H41" s="68">
        <f>SUM(F41:G41)</f>
        <v>42560</v>
      </c>
      <c r="I41" s="86"/>
    </row>
    <row r="42" spans="2:9" x14ac:dyDescent="0.2">
      <c r="B42" s="11" t="s">
        <v>35</v>
      </c>
      <c r="C42" s="11">
        <v>65.3</v>
      </c>
      <c r="D42" s="80" t="s">
        <v>8</v>
      </c>
      <c r="E42" s="11">
        <v>1</v>
      </c>
      <c r="F42" s="68">
        <v>40000</v>
      </c>
      <c r="G42" s="83">
        <v>2612</v>
      </c>
      <c r="H42" s="68">
        <f>SUM(F42:G42)</f>
        <v>42612</v>
      </c>
      <c r="I42" s="86"/>
    </row>
    <row r="43" spans="2:9" ht="16" x14ac:dyDescent="0.2">
      <c r="B43" s="30" t="s">
        <v>36</v>
      </c>
      <c r="C43" s="30">
        <v>120</v>
      </c>
      <c r="D43" s="31" t="s">
        <v>8</v>
      </c>
      <c r="E43" s="30">
        <v>1</v>
      </c>
      <c r="F43" s="94">
        <v>72000</v>
      </c>
      <c r="G43" s="95">
        <v>4800</v>
      </c>
      <c r="H43" s="94">
        <f>SUM(F43:G43)</f>
        <v>76800</v>
      </c>
      <c r="I43" s="64" t="s">
        <v>34</v>
      </c>
    </row>
    <row r="44" spans="2:9" x14ac:dyDescent="0.2">
      <c r="B44" s="11" t="s">
        <v>39</v>
      </c>
      <c r="C44" s="11">
        <v>46.53</v>
      </c>
      <c r="D44" s="80" t="s">
        <v>8</v>
      </c>
      <c r="E44" s="11">
        <v>1</v>
      </c>
      <c r="F44" s="68">
        <v>35000</v>
      </c>
      <c r="G44" s="83">
        <v>1860</v>
      </c>
      <c r="H44" s="68">
        <f>SUM(F44:G44)</f>
        <v>36860</v>
      </c>
      <c r="I44" s="86"/>
    </row>
    <row r="45" spans="2:9" x14ac:dyDescent="0.2">
      <c r="B45" s="14"/>
      <c r="C45" s="14">
        <f>SUM(C25:C44)</f>
        <v>4525.2099999999991</v>
      </c>
      <c r="D45" s="15" t="s">
        <v>8</v>
      </c>
      <c r="E45" s="14">
        <f>SUM(E5:E44)</f>
        <v>134</v>
      </c>
      <c r="F45" s="16"/>
      <c r="G45" s="14"/>
      <c r="H45" s="14"/>
      <c r="I45" s="65"/>
    </row>
    <row r="46" spans="2:9" x14ac:dyDescent="0.2">
      <c r="B46" s="2"/>
      <c r="C46" s="2"/>
      <c r="D46" s="2"/>
      <c r="E46" s="17"/>
      <c r="F46" s="29">
        <f>SUM(F5:F45)</f>
        <v>2017905.5</v>
      </c>
      <c r="G46" s="29">
        <f>SUM(G32:G45)</f>
        <v>110672</v>
      </c>
      <c r="H46" s="29">
        <f>SUM(H5:H45)</f>
        <v>2186259.5</v>
      </c>
      <c r="I46" s="66"/>
    </row>
    <row r="48" spans="2:9" x14ac:dyDescent="0.2">
      <c r="H48" s="52"/>
    </row>
  </sheetData>
  <autoFilter ref="B26:I26" xr:uid="{00000000-0001-0000-0000-000000000000}">
    <sortState xmlns:xlrd2="http://schemas.microsoft.com/office/spreadsheetml/2017/richdata2" ref="B27:I46">
      <sortCondition descending="1" ref="B26:B46"/>
    </sortState>
  </autoFilter>
  <mergeCells count="2">
    <mergeCell ref="B2:G2"/>
    <mergeCell ref="B4:G4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venta locales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</dc:creator>
  <cp:lastModifiedBy>crailariel@gmail.com</cp:lastModifiedBy>
  <cp:lastPrinted>2025-05-20T19:21:42Z</cp:lastPrinted>
  <dcterms:created xsi:type="dcterms:W3CDTF">2025-01-22T15:40:38Z</dcterms:created>
  <dcterms:modified xsi:type="dcterms:W3CDTF">2025-07-28T18:39:28Z</dcterms:modified>
</cp:coreProperties>
</file>