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rientos Group\Dropbox\GRUPO BARRIENTOS DIC - PROYECTOS EMPRESA 2024 - 2025\CITTANOVA GARDEN SUITE - INFOPACK 2024\LISTADO DE PRECIO - DISPONIBILIDAD\"/>
    </mc:Choice>
  </mc:AlternateContent>
  <xr:revisionPtr revIDLastSave="0" documentId="13_ncr:1_{4A3288BC-EBF7-4FD5-B474-8AAC5A4E885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LISTADO DE PRECIOS (US$)" sheetId="1" r:id="rId1"/>
  </sheets>
  <definedNames>
    <definedName name="_xlnm.Print_Area" localSheetId="0">'LISTADO DE PRECIOS (US$)'!$A$1:$K$49</definedName>
  </definedNames>
  <calcPr calcId="18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28" i="1" l="1"/>
  <c r="J28" i="1" s="1"/>
  <c r="H28" i="1"/>
  <c r="E28" i="1"/>
  <c r="I23" i="1"/>
  <c r="J23" i="1" s="1"/>
  <c r="H23" i="1"/>
  <c r="E23" i="1"/>
  <c r="J21" i="1"/>
  <c r="I21" i="1"/>
  <c r="H21" i="1"/>
  <c r="E21" i="1"/>
  <c r="I19" i="1"/>
  <c r="J19" i="1" s="1"/>
  <c r="H19" i="1"/>
  <c r="E19" i="1"/>
  <c r="E18" i="1"/>
  <c r="J17" i="1"/>
  <c r="I17" i="1"/>
  <c r="H17" i="1"/>
  <c r="E17" i="1"/>
  <c r="I15" i="1"/>
  <c r="J15" i="1" s="1"/>
  <c r="H15" i="1"/>
  <c r="E15" i="1"/>
  <c r="J13" i="1"/>
  <c r="I13" i="1"/>
  <c r="H13" i="1"/>
  <c r="E13" i="1"/>
  <c r="J11" i="1"/>
  <c r="I11" i="1"/>
  <c r="H11" i="1"/>
  <c r="E11" i="1"/>
  <c r="E9" i="1"/>
  <c r="E8" i="1"/>
  <c r="I7" i="1"/>
  <c r="J7" i="1" s="1"/>
  <c r="H7" i="1"/>
  <c r="E7" i="1"/>
</calcChain>
</file>

<file path=xl/sharedStrings.xml><?xml version="1.0" encoding="utf-8"?>
<sst xmlns="http://schemas.openxmlformats.org/spreadsheetml/2006/main" count="81" uniqueCount="54">
  <si>
    <t>CITTANOVA GARDEN SUITES - VISTACANA</t>
  </si>
  <si>
    <t>LISTADO DE PRECIOS Y DISPONIBILIDAD</t>
  </si>
  <si>
    <t>UNIDAD FUNCIONAL</t>
  </si>
  <si>
    <t>Área Neta Apto (mt2)</t>
  </si>
  <si>
    <t>Patio + Jacuzzi (mt2)</t>
  </si>
  <si>
    <t>Área Total (mt2)</t>
  </si>
  <si>
    <t>Precio US$</t>
  </si>
  <si>
    <t>Reserva</t>
  </si>
  <si>
    <t>15% Separación</t>
  </si>
  <si>
    <t>35% Inicial</t>
  </si>
  <si>
    <t>50% Entrega</t>
  </si>
  <si>
    <t>ESTATUS</t>
  </si>
  <si>
    <t>A - 101</t>
  </si>
  <si>
    <t>DISPONIBLE</t>
  </si>
  <si>
    <t>BLOQUEADO</t>
  </si>
  <si>
    <t>A - 102</t>
  </si>
  <si>
    <t>A - 201</t>
  </si>
  <si>
    <t>RESERVADO</t>
  </si>
  <si>
    <t>A - 202</t>
  </si>
  <si>
    <t>A - 301</t>
  </si>
  <si>
    <t>VENDIDO</t>
  </si>
  <si>
    <t>A - 302</t>
  </si>
  <si>
    <t>A - 401</t>
  </si>
  <si>
    <t>A - 402</t>
  </si>
  <si>
    <t>A - 501</t>
  </si>
  <si>
    <t>A – 502</t>
  </si>
  <si>
    <t>A - 601</t>
  </si>
  <si>
    <t>A - 602</t>
  </si>
  <si>
    <t>B - 101</t>
  </si>
  <si>
    <t>LK-CN</t>
  </si>
  <si>
    <t>B - 102</t>
  </si>
  <si>
    <t>B - 201</t>
  </si>
  <si>
    <t>B - 202</t>
  </si>
  <si>
    <t>B - 301</t>
  </si>
  <si>
    <t>B - 302</t>
  </si>
  <si>
    <t>B - 401</t>
  </si>
  <si>
    <t>B - 402</t>
  </si>
  <si>
    <t>B - 501</t>
  </si>
  <si>
    <t>B - 502</t>
  </si>
  <si>
    <t>B - 601</t>
  </si>
  <si>
    <t>B - 602</t>
  </si>
  <si>
    <t>FECHA ENTREGA:        NOVIEMBRE 2026</t>
  </si>
  <si>
    <t>INICIAL HASTA 24 CUOTAS o CUOTA FINAL EN SEPTIEMBRE 2026</t>
  </si>
  <si>
    <t>SEPARACION 15%   -   INICIAL 35%   -    ENTREGA 50%</t>
  </si>
  <si>
    <t>VALORES POR RESERVA NO REEMBOLSABLE</t>
  </si>
  <si>
    <t>FORMA DE PAGO Y ACUERDO PARA COMISIONES DE VENTA:</t>
  </si>
  <si>
    <t>*</t>
  </si>
  <si>
    <t>LA EMPRESA ACUERDA PAGAR EL SEIS (6) PORCIENTO DE COMISION MAS IMPUESTOS POR VENTA FACIAL EN CONTRATO ORIGINAL</t>
  </si>
  <si>
    <t xml:space="preserve">ESTE PAGO NO SERIA ACTUALIZADA SI POR ALGUNA RAZON EL PRECIO CAMBIA POR RAZONES EXPUESTAS EN PROMESA DE VENTA FIRMADA </t>
  </si>
  <si>
    <t>LA FORMA DE PAGO SERA EL 50% CON LA FIRMA DE CONTRATO Y NOTARIZACION Y ENTREGA A CLIENTE FINAL FISICO O DIGITAL</t>
  </si>
  <si>
    <t>ESTA OBLIGADO A DAR SEGUIMIENTO Y TRABAJAR CON SU CLIENTE HASTA LA LIQUIDACION DE LA VENTA Y SU ENTREGA, ACOMPAÑANDO A LOS PROCESOS</t>
  </si>
  <si>
    <t>DE FINANCIAMIENTO Y TRANSFERENCIA SI ES NECESARIO</t>
  </si>
  <si>
    <t>PAGO FINAL DE PAGO COMISION SERA PAGADO TAN PRONTO COMPLETE EL 40% DEL VALOR CONTRATADO DE COMPRA. EL AGENTE INTERMEDIARIO</t>
  </si>
  <si>
    <t>CR-UG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</si>
</sst>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;[Red]\-[$$-409]#,##0.00"/>
    <numFmt numFmtId="165" formatCode="[$$-409]#,##0.00"/>
  </numFmts>
  <fonts count="17" x14ac:knownFonts="1">
    <font>
      <sz val="11"/>
      <color rgb="FF000000"/>
      <name val="Calibri"/>
      <family val="2"/>
      <charset val="1"/>
    </font>
    <font>
      <b/>
      <sz val="28"/>
      <color rgb="FF000000"/>
      <name val="Castellar"/>
      <family val="1"/>
      <charset val="1"/>
    </font>
    <font>
      <b/>
      <sz val="24"/>
      <color rgb="FF000000"/>
      <name val="Candara"/>
      <family val="2"/>
      <charset val="1"/>
    </font>
    <font>
      <b/>
      <sz val="14"/>
      <color rgb="FF000000"/>
      <name val="Candara"/>
      <family val="2"/>
      <charset val="1"/>
    </font>
    <font>
      <b/>
      <sz val="16"/>
      <color rgb="FF000000"/>
      <name val="Candara"/>
      <family val="2"/>
      <charset val="1"/>
    </font>
    <font>
      <b/>
      <sz val="20"/>
      <color rgb="FF000000"/>
      <name val="Candara"/>
      <family val="2"/>
      <charset val="1"/>
    </font>
    <font>
      <b/>
      <sz val="18"/>
      <color rgb="FF000000"/>
      <name val="Candara"/>
      <family val="2"/>
      <charset val="1"/>
    </font>
    <font>
      <sz val="18"/>
      <color rgb="FF000000"/>
      <name val="Candara"/>
      <family val="2"/>
      <charset val="1"/>
    </font>
    <font>
      <b/>
      <sz val="11"/>
      <color rgb="FF000000"/>
      <name val="Candara"/>
      <family val="2"/>
      <charset val="1"/>
    </font>
    <font>
      <sz val="1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24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2"/>
      <color rgb="FF000000"/>
      <name val="Calibri"/>
      <family val="2"/>
      <charset val="1"/>
    </font>
    <font>
      <sz val="11"/>
      <color rgb="FF808080"/>
      <name val="Calibri"/>
      <family val="2"/>
      <charset val="1"/>
    </font>
    <font>
      <b/>
      <sz val="9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E2F0D9"/>
        <bgColor rgb="FFEEEEEE"/>
      </patternFill>
    </fill>
    <fill>
      <patternFill patternType="solid">
        <fgColor rgb="FF0D0D0D"/>
        <bgColor rgb="FF000000"/>
      </patternFill>
    </fill>
    <fill>
      <patternFill patternType="solid">
        <fgColor rgb="FFD9D9D9"/>
        <bgColor rgb="FFDDDDDD"/>
      </patternFill>
    </fill>
    <fill>
      <patternFill patternType="solid">
        <fgColor rgb="FFC5E0B4"/>
        <bgColor rgb="FFD9D9D9"/>
      </patternFill>
    </fill>
    <fill>
      <patternFill patternType="solid">
        <fgColor rgb="FFF6F9D4"/>
        <bgColor rgb="FFEEEEEE"/>
      </patternFill>
    </fill>
    <fill>
      <patternFill patternType="solid">
        <fgColor rgb="FFF8CBAD"/>
        <bgColor rgb="FFD9D9D9"/>
      </patternFill>
    </fill>
    <fill>
      <patternFill patternType="solid">
        <fgColor rgb="FFBDD7EE"/>
        <bgColor rgb="FFB4C7E7"/>
      </patternFill>
    </fill>
    <fill>
      <patternFill patternType="solid">
        <fgColor rgb="FFC55A11"/>
        <bgColor rgb="FF993300"/>
      </patternFill>
    </fill>
    <fill>
      <patternFill patternType="solid">
        <fgColor rgb="FFFFFF00"/>
        <bgColor rgb="FFFFFF00"/>
      </patternFill>
    </fill>
    <fill>
      <patternFill patternType="solid">
        <fgColor rgb="FFDDDDDD"/>
        <bgColor rgb="FFD9D9D9"/>
      </patternFill>
    </fill>
    <fill>
      <patternFill patternType="solid">
        <fgColor rgb="FFB4C7E7"/>
        <bgColor rgb="FFBDD7EE"/>
      </patternFill>
    </fill>
    <fill>
      <patternFill patternType="solid">
        <fgColor rgb="FF808080"/>
        <bgColor rgb="FF767171"/>
      </patternFill>
    </fill>
    <fill>
      <patternFill patternType="solid">
        <fgColor rgb="FFFF0000"/>
        <bgColor rgb="FF993300"/>
      </patternFill>
    </fill>
    <fill>
      <patternFill patternType="solid">
        <fgColor rgb="FF767171"/>
        <bgColor rgb="FF808080"/>
      </patternFill>
    </fill>
    <fill>
      <patternFill patternType="solid">
        <fgColor rgb="FFCCCCCC"/>
        <bgColor rgb="FFD9D9D9"/>
      </patternFill>
    </fill>
    <fill>
      <patternFill patternType="solid">
        <fgColor rgb="FFEEEEEE"/>
        <bgColor rgb="FFE2F0D9"/>
      </patternFill>
    </fill>
    <fill>
      <patternFill patternType="solid">
        <fgColor rgb="FF000000"/>
        <bgColor rgb="FF0D0D0D"/>
      </patternFill>
    </fill>
    <fill>
      <patternFill patternType="solid">
        <fgColor rgb="FF999999"/>
        <bgColor rgb="FF808080"/>
      </patternFill>
    </fill>
    <fill>
      <patternFill patternType="solid">
        <fgColor theme="4" tint="0.59999389629810485"/>
        <bgColor rgb="FFFFFF00"/>
      </patternFill>
    </fill>
    <fill>
      <patternFill patternType="solid">
        <fgColor theme="4" tint="0.59999389629810485"/>
        <bgColor rgb="FFD9D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BDD7EE"/>
      </patternFill>
    </fill>
    <fill>
      <patternFill patternType="solid">
        <fgColor theme="4" tint="0.59999389629810485"/>
        <bgColor rgb="FFEEEEEE"/>
      </patternFill>
    </fill>
    <fill>
      <patternFill patternType="solid">
        <fgColor theme="4" tint="0.59999389629810485"/>
        <bgColor rgb="FFB4C7E7"/>
      </patternFill>
    </fill>
    <fill>
      <patternFill patternType="solid">
        <fgColor theme="1" tint="0.499984740745262"/>
        <bgColor rgb="FFB4C7E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rgb="FFFFFF00"/>
      </patternFill>
    </fill>
    <fill>
      <patternFill patternType="solid">
        <fgColor theme="2" tint="-0.499984740745262"/>
        <bgColor rgb="FFD9D9D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499984740745262"/>
        <bgColor rgb="FFB4C7E7"/>
      </patternFill>
    </fill>
    <fill>
      <patternFill patternType="solid">
        <fgColor rgb="FFFF0000"/>
        <bgColor rgb="FFF6F9D4"/>
      </patternFill>
    </fill>
  </fills>
  <borders count="26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13" fillId="2" borderId="0" xfId="0" applyFont="1" applyFill="1" applyAlignment="1">
      <alignment horizontal="left" vertical="center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0" fillId="3" borderId="0" xfId="0" applyFill="1"/>
    <xf numFmtId="0" fontId="0" fillId="4" borderId="7" xfId="0" applyFill="1" applyBorder="1"/>
    <xf numFmtId="0" fontId="3" fillId="5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0" fillId="4" borderId="12" xfId="0" applyFill="1" applyBorder="1"/>
    <xf numFmtId="4" fontId="5" fillId="0" borderId="14" xfId="0" applyNumberFormat="1" applyFont="1" applyBorder="1" applyAlignment="1">
      <alignment horizontal="center" vertical="center"/>
    </xf>
    <xf numFmtId="4" fontId="4" fillId="0" borderId="14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0" fillId="9" borderId="0" xfId="0" applyFill="1"/>
    <xf numFmtId="0" fontId="8" fillId="0" borderId="0" xfId="0" applyFont="1" applyAlignment="1">
      <alignment horizontal="center" vertical="center"/>
    </xf>
    <xf numFmtId="0" fontId="0" fillId="10" borderId="0" xfId="0" applyFill="1"/>
    <xf numFmtId="0" fontId="9" fillId="0" borderId="0" xfId="0" applyFont="1"/>
    <xf numFmtId="0" fontId="2" fillId="8" borderId="16" xfId="0" applyFont="1" applyFill="1" applyBorder="1" applyAlignment="1">
      <alignment horizontal="center" vertical="center"/>
    </xf>
    <xf numFmtId="4" fontId="5" fillId="11" borderId="14" xfId="0" applyNumberFormat="1" applyFont="1" applyFill="1" applyBorder="1" applyAlignment="1">
      <alignment horizontal="center" vertical="center"/>
    </xf>
    <xf numFmtId="4" fontId="4" fillId="11" borderId="14" xfId="0" applyNumberFormat="1" applyFont="1" applyFill="1" applyBorder="1" applyAlignment="1">
      <alignment horizontal="center" vertical="center"/>
    </xf>
    <xf numFmtId="164" fontId="5" fillId="11" borderId="14" xfId="0" applyNumberFormat="1" applyFont="1" applyFill="1" applyBorder="1" applyAlignment="1">
      <alignment horizontal="center" vertical="center"/>
    </xf>
    <xf numFmtId="164" fontId="4" fillId="11" borderId="14" xfId="0" applyNumberFormat="1" applyFont="1" applyFill="1" applyBorder="1" applyAlignment="1">
      <alignment horizontal="center" vertical="center"/>
    </xf>
    <xf numFmtId="164" fontId="6" fillId="11" borderId="14" xfId="0" applyNumberFormat="1" applyFont="1" applyFill="1" applyBorder="1" applyAlignment="1">
      <alignment horizontal="center" vertical="center"/>
    </xf>
    <xf numFmtId="164" fontId="7" fillId="11" borderId="14" xfId="0" applyNumberFormat="1" applyFont="1" applyFill="1" applyBorder="1" applyAlignment="1">
      <alignment horizontal="center" vertical="center"/>
    </xf>
    <xf numFmtId="0" fontId="3" fillId="11" borderId="17" xfId="0" applyFont="1" applyFill="1" applyBorder="1" applyAlignment="1">
      <alignment horizontal="center" vertical="center"/>
    </xf>
    <xf numFmtId="0" fontId="0" fillId="12" borderId="0" xfId="0" applyFill="1"/>
    <xf numFmtId="0" fontId="2" fillId="13" borderId="16" xfId="0" applyFont="1" applyFill="1" applyBorder="1" applyAlignment="1">
      <alignment horizontal="center" vertical="center"/>
    </xf>
    <xf numFmtId="4" fontId="5" fillId="13" borderId="14" xfId="0" applyNumberFormat="1" applyFont="1" applyFill="1" applyBorder="1" applyAlignment="1">
      <alignment horizontal="center" vertical="center"/>
    </xf>
    <xf numFmtId="4" fontId="4" fillId="13" borderId="14" xfId="0" applyNumberFormat="1" applyFont="1" applyFill="1" applyBorder="1" applyAlignment="1">
      <alignment horizontal="center" vertical="center"/>
    </xf>
    <xf numFmtId="164" fontId="5" fillId="13" borderId="14" xfId="0" applyNumberFormat="1" applyFont="1" applyFill="1" applyBorder="1" applyAlignment="1">
      <alignment horizontal="center" vertical="center"/>
    </xf>
    <xf numFmtId="164" fontId="4" fillId="13" borderId="14" xfId="0" applyNumberFormat="1" applyFont="1" applyFill="1" applyBorder="1" applyAlignment="1">
      <alignment horizontal="center" vertical="center"/>
    </xf>
    <xf numFmtId="164" fontId="6" fillId="13" borderId="14" xfId="0" applyNumberFormat="1" applyFont="1" applyFill="1" applyBorder="1" applyAlignment="1">
      <alignment horizontal="center" vertical="center"/>
    </xf>
    <xf numFmtId="164" fontId="7" fillId="13" borderId="14" xfId="0" applyNumberFormat="1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0" fillId="14" borderId="0" xfId="0" applyFill="1"/>
    <xf numFmtId="0" fontId="2" fillId="15" borderId="16" xfId="0" applyFont="1" applyFill="1" applyBorder="1" applyAlignment="1">
      <alignment horizontal="center" vertical="center"/>
    </xf>
    <xf numFmtId="4" fontId="5" fillId="15" borderId="14" xfId="0" applyNumberFormat="1" applyFont="1" applyFill="1" applyBorder="1" applyAlignment="1">
      <alignment horizontal="center" vertical="center"/>
    </xf>
    <xf numFmtId="4" fontId="4" fillId="15" borderId="14" xfId="0" applyNumberFormat="1" applyFont="1" applyFill="1" applyBorder="1" applyAlignment="1">
      <alignment horizontal="center" vertical="center"/>
    </xf>
    <xf numFmtId="164" fontId="5" fillId="15" borderId="14" xfId="0" applyNumberFormat="1" applyFont="1" applyFill="1" applyBorder="1" applyAlignment="1">
      <alignment horizontal="center" vertical="center"/>
    </xf>
    <xf numFmtId="164" fontId="4" fillId="15" borderId="14" xfId="0" applyNumberFormat="1" applyFont="1" applyFill="1" applyBorder="1" applyAlignment="1">
      <alignment horizontal="center" vertical="center"/>
    </xf>
    <xf numFmtId="164" fontId="6" fillId="15" borderId="14" xfId="0" applyNumberFormat="1" applyFont="1" applyFill="1" applyBorder="1" applyAlignment="1">
      <alignment horizontal="center" vertical="center"/>
    </xf>
    <xf numFmtId="164" fontId="7" fillId="15" borderId="14" xfId="0" applyNumberFormat="1" applyFont="1" applyFill="1" applyBorder="1" applyAlignment="1">
      <alignment horizontal="center" vertical="center"/>
    </xf>
    <xf numFmtId="4" fontId="5" fillId="16" borderId="14" xfId="0" applyNumberFormat="1" applyFont="1" applyFill="1" applyBorder="1" applyAlignment="1">
      <alignment horizontal="center" vertical="center"/>
    </xf>
    <xf numFmtId="164" fontId="5" fillId="16" borderId="14" xfId="0" applyNumberFormat="1" applyFont="1" applyFill="1" applyBorder="1" applyAlignment="1">
      <alignment horizontal="center" vertical="center"/>
    </xf>
    <xf numFmtId="164" fontId="4" fillId="16" borderId="14" xfId="0" applyNumberFormat="1" applyFont="1" applyFill="1" applyBorder="1" applyAlignment="1">
      <alignment horizontal="center" vertical="center"/>
    </xf>
    <xf numFmtId="164" fontId="6" fillId="16" borderId="14" xfId="0" applyNumberFormat="1" applyFont="1" applyFill="1" applyBorder="1" applyAlignment="1">
      <alignment horizontal="center" vertical="center"/>
    </xf>
    <xf numFmtId="164" fontId="7" fillId="16" borderId="14" xfId="0" applyNumberFormat="1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4" fontId="5" fillId="6" borderId="14" xfId="0" applyNumberFormat="1" applyFont="1" applyFill="1" applyBorder="1" applyAlignment="1">
      <alignment horizontal="center" vertical="center"/>
    </xf>
    <xf numFmtId="2" fontId="4" fillId="6" borderId="18" xfId="0" applyNumberFormat="1" applyFont="1" applyFill="1" applyBorder="1" applyAlignment="1">
      <alignment horizontal="center" vertical="center"/>
    </xf>
    <xf numFmtId="4" fontId="4" fillId="6" borderId="14" xfId="0" applyNumberFormat="1" applyFont="1" applyFill="1" applyBorder="1" applyAlignment="1">
      <alignment horizontal="center" vertical="center"/>
    </xf>
    <xf numFmtId="165" fontId="5" fillId="6" borderId="14" xfId="0" applyNumberFormat="1" applyFont="1" applyFill="1" applyBorder="1" applyAlignment="1">
      <alignment horizontal="center" vertical="center"/>
    </xf>
    <xf numFmtId="164" fontId="4" fillId="6" borderId="14" xfId="0" applyNumberFormat="1" applyFont="1" applyFill="1" applyBorder="1" applyAlignment="1">
      <alignment horizontal="center" vertical="center"/>
    </xf>
    <xf numFmtId="164" fontId="6" fillId="6" borderId="14" xfId="0" applyNumberFormat="1" applyFont="1" applyFill="1" applyBorder="1" applyAlignment="1">
      <alignment horizontal="center" vertical="center"/>
    </xf>
    <xf numFmtId="164" fontId="7" fillId="6" borderId="14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15" xfId="0" applyFont="1" applyBorder="1" applyAlignment="1">
      <alignment horizontal="center" vertical="center"/>
    </xf>
    <xf numFmtId="2" fontId="4" fillId="13" borderId="18" xfId="0" applyNumberFormat="1" applyFont="1" applyFill="1" applyBorder="1" applyAlignment="1">
      <alignment horizontal="center" vertical="center"/>
    </xf>
    <xf numFmtId="165" fontId="5" fillId="13" borderId="14" xfId="0" applyNumberFormat="1" applyFont="1" applyFill="1" applyBorder="1" applyAlignment="1">
      <alignment horizontal="center" vertical="center"/>
    </xf>
    <xf numFmtId="0" fontId="3" fillId="14" borderId="17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4" borderId="19" xfId="0" applyFill="1" applyBorder="1"/>
    <xf numFmtId="0" fontId="0" fillId="13" borderId="0" xfId="0" applyFill="1"/>
    <xf numFmtId="0" fontId="0" fillId="13" borderId="5" xfId="0" applyFill="1" applyBorder="1"/>
    <xf numFmtId="0" fontId="0" fillId="0" borderId="4" xfId="0" applyBorder="1"/>
    <xf numFmtId="164" fontId="11" fillId="0" borderId="20" xfId="0" applyNumberFormat="1" applyFont="1" applyBorder="1" applyAlignment="1">
      <alignment horizontal="center"/>
    </xf>
    <xf numFmtId="0" fontId="0" fillId="15" borderId="0" xfId="0" applyFill="1"/>
    <xf numFmtId="0" fontId="0" fillId="15" borderId="5" xfId="0" applyFill="1" applyBorder="1"/>
    <xf numFmtId="0" fontId="0" fillId="7" borderId="0" xfId="0" applyFill="1" applyAlignment="1">
      <alignment vertical="center"/>
    </xf>
    <xf numFmtId="0" fontId="0" fillId="7" borderId="0" xfId="0" applyFill="1"/>
    <xf numFmtId="0" fontId="9" fillId="2" borderId="0" xfId="0" applyFont="1" applyFill="1" applyAlignment="1">
      <alignment horizontal="left" vertical="center"/>
    </xf>
    <xf numFmtId="0" fontId="0" fillId="17" borderId="23" xfId="0" applyFill="1" applyBorder="1"/>
    <xf numFmtId="0" fontId="0" fillId="17" borderId="24" xfId="0" applyFill="1" applyBorder="1"/>
    <xf numFmtId="0" fontId="0" fillId="18" borderId="24" xfId="0" applyFill="1" applyBorder="1"/>
    <xf numFmtId="0" fontId="0" fillId="18" borderId="25" xfId="0" applyFill="1" applyBorder="1"/>
    <xf numFmtId="0" fontId="0" fillId="19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2" fillId="0" borderId="0" xfId="0" applyFont="1" applyAlignment="1">
      <alignment vertical="center"/>
    </xf>
    <xf numFmtId="0" fontId="11" fillId="0" borderId="0" xfId="0" applyFont="1"/>
    <xf numFmtId="0" fontId="0" fillId="0" borderId="5" xfId="0" applyBorder="1"/>
    <xf numFmtId="0" fontId="14" fillId="0" borderId="0" xfId="0" applyFont="1"/>
    <xf numFmtId="0" fontId="15" fillId="19" borderId="23" xfId="0" applyFont="1" applyFill="1" applyBorder="1"/>
    <xf numFmtId="0" fontId="15" fillId="19" borderId="24" xfId="0" applyFont="1" applyFill="1" applyBorder="1"/>
    <xf numFmtId="0" fontId="15" fillId="19" borderId="25" xfId="0" applyFont="1" applyFill="1" applyBorder="1"/>
    <xf numFmtId="0" fontId="3" fillId="20" borderId="15" xfId="0" applyFont="1" applyFill="1" applyBorder="1" applyAlignment="1">
      <alignment horizontal="center" vertical="center"/>
    </xf>
    <xf numFmtId="0" fontId="2" fillId="21" borderId="16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5" fontId="0" fillId="0" borderId="0" xfId="0" applyNumberFormat="1" applyAlignment="1">
      <alignment vertical="center"/>
    </xf>
    <xf numFmtId="4" fontId="5" fillId="22" borderId="14" xfId="0" applyNumberFormat="1" applyFont="1" applyFill="1" applyBorder="1" applyAlignment="1">
      <alignment horizontal="center" vertical="center"/>
    </xf>
    <xf numFmtId="4" fontId="4" fillId="22" borderId="14" xfId="0" applyNumberFormat="1" applyFont="1" applyFill="1" applyBorder="1" applyAlignment="1">
      <alignment horizontal="center" vertical="center"/>
    </xf>
    <xf numFmtId="164" fontId="5" fillId="22" borderId="14" xfId="0" applyNumberFormat="1" applyFont="1" applyFill="1" applyBorder="1" applyAlignment="1">
      <alignment horizontal="center" vertical="center"/>
    </xf>
    <xf numFmtId="164" fontId="4" fillId="22" borderId="14" xfId="0" applyNumberFormat="1" applyFont="1" applyFill="1" applyBorder="1" applyAlignment="1">
      <alignment horizontal="center" vertical="center"/>
    </xf>
    <xf numFmtId="164" fontId="6" fillId="22" borderId="14" xfId="0" applyNumberFormat="1" applyFont="1" applyFill="1" applyBorder="1" applyAlignment="1">
      <alignment horizontal="center" vertical="center"/>
    </xf>
    <xf numFmtId="164" fontId="7" fillId="22" borderId="14" xfId="0" applyNumberFormat="1" applyFont="1" applyFill="1" applyBorder="1" applyAlignment="1">
      <alignment horizontal="center" vertical="center"/>
    </xf>
    <xf numFmtId="0" fontId="3" fillId="23" borderId="15" xfId="0" applyFont="1" applyFill="1" applyBorder="1" applyAlignment="1">
      <alignment horizontal="center" vertical="center"/>
    </xf>
    <xf numFmtId="4" fontId="5" fillId="24" borderId="14" xfId="0" applyNumberFormat="1" applyFont="1" applyFill="1" applyBorder="1" applyAlignment="1">
      <alignment horizontal="center" vertical="center"/>
    </xf>
    <xf numFmtId="2" fontId="4" fillId="24" borderId="18" xfId="0" applyNumberFormat="1" applyFont="1" applyFill="1" applyBorder="1" applyAlignment="1">
      <alignment horizontal="center" vertical="center"/>
    </xf>
    <xf numFmtId="4" fontId="4" fillId="24" borderId="14" xfId="0" applyNumberFormat="1" applyFont="1" applyFill="1" applyBorder="1" applyAlignment="1">
      <alignment horizontal="center" vertical="center"/>
    </xf>
    <xf numFmtId="165" fontId="5" fillId="24" borderId="14" xfId="0" applyNumberFormat="1" applyFont="1" applyFill="1" applyBorder="1" applyAlignment="1">
      <alignment horizontal="center" vertical="center"/>
    </xf>
    <xf numFmtId="164" fontId="4" fillId="24" borderId="14" xfId="0" applyNumberFormat="1" applyFont="1" applyFill="1" applyBorder="1" applyAlignment="1">
      <alignment horizontal="center" vertical="center"/>
    </xf>
    <xf numFmtId="164" fontId="6" fillId="24" borderId="14" xfId="0" applyNumberFormat="1" applyFont="1" applyFill="1" applyBorder="1" applyAlignment="1">
      <alignment horizontal="center" vertical="center"/>
    </xf>
    <xf numFmtId="164" fontId="7" fillId="24" borderId="14" xfId="0" applyNumberFormat="1" applyFont="1" applyFill="1" applyBorder="1" applyAlignment="1">
      <alignment horizontal="center" vertical="center"/>
    </xf>
    <xf numFmtId="0" fontId="3" fillId="23" borderId="17" xfId="0" applyFont="1" applyFill="1" applyBorder="1" applyAlignment="1">
      <alignment horizontal="center" vertical="center"/>
    </xf>
    <xf numFmtId="0" fontId="2" fillId="26" borderId="16" xfId="0" applyFont="1" applyFill="1" applyBorder="1" applyAlignment="1">
      <alignment horizontal="center" vertical="center"/>
    </xf>
    <xf numFmtId="4" fontId="5" fillId="27" borderId="14" xfId="0" applyNumberFormat="1" applyFont="1" applyFill="1" applyBorder="1" applyAlignment="1">
      <alignment horizontal="center" vertical="center"/>
    </xf>
    <xf numFmtId="4" fontId="4" fillId="27" borderId="14" xfId="0" applyNumberFormat="1" applyFont="1" applyFill="1" applyBorder="1" applyAlignment="1">
      <alignment horizontal="center" vertical="center"/>
    </xf>
    <xf numFmtId="164" fontId="5" fillId="27" borderId="14" xfId="0" applyNumberFormat="1" applyFont="1" applyFill="1" applyBorder="1" applyAlignment="1">
      <alignment horizontal="center" vertical="center"/>
    </xf>
    <xf numFmtId="164" fontId="4" fillId="27" borderId="14" xfId="0" applyNumberFormat="1" applyFont="1" applyFill="1" applyBorder="1" applyAlignment="1">
      <alignment horizontal="center" vertical="center"/>
    </xf>
    <xf numFmtId="164" fontId="6" fillId="27" borderId="14" xfId="0" applyNumberFormat="1" applyFont="1" applyFill="1" applyBorder="1" applyAlignment="1">
      <alignment horizontal="center" vertical="center"/>
    </xf>
    <xf numFmtId="164" fontId="7" fillId="27" borderId="14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21" borderId="17" xfId="0" applyFont="1" applyFill="1" applyBorder="1" applyAlignment="1">
      <alignment horizontal="center" vertical="center"/>
    </xf>
    <xf numFmtId="0" fontId="2" fillId="25" borderId="16" xfId="0" applyFont="1" applyFill="1" applyBorder="1" applyAlignment="1">
      <alignment horizontal="center" vertical="center"/>
    </xf>
    <xf numFmtId="4" fontId="5" fillId="21" borderId="14" xfId="0" applyNumberFormat="1" applyFont="1" applyFill="1" applyBorder="1" applyAlignment="1">
      <alignment horizontal="center" vertical="center"/>
    </xf>
    <xf numFmtId="4" fontId="4" fillId="21" borderId="14" xfId="0" applyNumberFormat="1" applyFont="1" applyFill="1" applyBorder="1" applyAlignment="1">
      <alignment horizontal="center" vertical="center"/>
    </xf>
    <xf numFmtId="164" fontId="5" fillId="21" borderId="14" xfId="0" applyNumberFormat="1" applyFont="1" applyFill="1" applyBorder="1" applyAlignment="1">
      <alignment horizontal="center" vertical="center"/>
    </xf>
    <xf numFmtId="164" fontId="4" fillId="21" borderId="14" xfId="0" applyNumberFormat="1" applyFont="1" applyFill="1" applyBorder="1" applyAlignment="1">
      <alignment horizontal="center" vertical="center"/>
    </xf>
    <xf numFmtId="164" fontId="6" fillId="21" borderId="14" xfId="0" applyNumberFormat="1" applyFont="1" applyFill="1" applyBorder="1" applyAlignment="1">
      <alignment horizontal="center" vertical="center"/>
    </xf>
    <xf numFmtId="164" fontId="7" fillId="21" borderId="14" xfId="0" applyNumberFormat="1" applyFont="1" applyFill="1" applyBorder="1" applyAlignment="1">
      <alignment horizontal="center" vertical="center"/>
    </xf>
    <xf numFmtId="2" fontId="3" fillId="6" borderId="18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10" xfId="0" applyFont="1" applyBorder="1" applyAlignment="1">
      <alignment horizontal="left" vertical="center" indent="1"/>
    </xf>
    <xf numFmtId="0" fontId="0" fillId="0" borderId="21" xfId="0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164" fontId="6" fillId="0" borderId="22" xfId="0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3" fillId="28" borderId="15" xfId="0" applyFont="1" applyFill="1" applyBorder="1" applyAlignment="1">
      <alignment horizontal="center" vertical="center"/>
    </xf>
    <xf numFmtId="0" fontId="2" fillId="29" borderId="16" xfId="0" applyFont="1" applyFill="1" applyBorder="1" applyAlignment="1">
      <alignment horizontal="center" vertical="center"/>
    </xf>
    <xf numFmtId="4" fontId="5" fillId="30" borderId="14" xfId="0" applyNumberFormat="1" applyFont="1" applyFill="1" applyBorder="1" applyAlignment="1">
      <alignment horizontal="center" vertical="center"/>
    </xf>
    <xf numFmtId="4" fontId="4" fillId="30" borderId="14" xfId="0" applyNumberFormat="1" applyFont="1" applyFill="1" applyBorder="1" applyAlignment="1">
      <alignment horizontal="center" vertical="center"/>
    </xf>
    <xf numFmtId="164" fontId="6" fillId="30" borderId="14" xfId="0" applyNumberFormat="1" applyFont="1" applyFill="1" applyBorder="1" applyAlignment="1">
      <alignment horizontal="center" vertical="center"/>
    </xf>
    <xf numFmtId="164" fontId="4" fillId="30" borderId="14" xfId="0" applyNumberFormat="1" applyFont="1" applyFill="1" applyBorder="1" applyAlignment="1">
      <alignment horizontal="center" vertical="center"/>
    </xf>
    <xf numFmtId="164" fontId="7" fillId="30" borderId="14" xfId="0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center" vertical="center"/>
    </xf>
    <xf numFmtId="164" fontId="5" fillId="30" borderId="14" xfId="0" applyNumberFormat="1" applyFont="1" applyFill="1" applyBorder="1" applyAlignment="1">
      <alignment horizontal="center" vertical="center"/>
    </xf>
    <xf numFmtId="0" fontId="3" fillId="32" borderId="1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6F9D4"/>
      <rgbColor rgb="FFEEEEEE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DDDDD"/>
      <rgbColor rgb="FFE2F0D9"/>
      <rgbColor rgb="FFC5E0B4"/>
      <rgbColor rgb="FFB4C7E7"/>
      <rgbColor rgb="FFFF99CC"/>
      <rgbColor rgb="FFD9D9D9"/>
      <rgbColor rgb="FFF8CBAD"/>
      <rgbColor rgb="FF3366FF"/>
      <rgbColor rgb="FF33CCCC"/>
      <rgbColor rgb="FF99CC00"/>
      <rgbColor rgb="FFFFCC00"/>
      <rgbColor rgb="FFFF9900"/>
      <rgbColor rgb="FFC55A11"/>
      <rgbColor rgb="FF767171"/>
      <rgbColor rgb="FF999999"/>
      <rgbColor rgb="FF003366"/>
      <rgbColor rgb="FF339966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725760</xdr:colOff>
      <xdr:row>31</xdr:row>
      <xdr:rowOff>16920</xdr:rowOff>
    </xdr:from>
    <xdr:to>
      <xdr:col>10</xdr:col>
      <xdr:colOff>1609920</xdr:colOff>
      <xdr:row>34</xdr:row>
      <xdr:rowOff>309240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521760" y="15210360"/>
          <a:ext cx="2567520" cy="1331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73800</xdr:rowOff>
    </xdr:from>
    <xdr:to>
      <xdr:col>2</xdr:col>
      <xdr:colOff>1420920</xdr:colOff>
      <xdr:row>37</xdr:row>
      <xdr:rowOff>275040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4824080"/>
          <a:ext cx="3980520" cy="28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781200</xdr:colOff>
      <xdr:row>0</xdr:row>
      <xdr:rowOff>23400</xdr:rowOff>
    </xdr:from>
    <xdr:to>
      <xdr:col>10</xdr:col>
      <xdr:colOff>2188080</xdr:colOff>
      <xdr:row>2</xdr:row>
      <xdr:rowOff>13680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577200" y="23400"/>
          <a:ext cx="3090240" cy="197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167040</xdr:colOff>
      <xdr:row>1</xdr:row>
      <xdr:rowOff>67320</xdr:rowOff>
    </xdr:from>
    <xdr:to>
      <xdr:col>4</xdr:col>
      <xdr:colOff>253080</xdr:colOff>
      <xdr:row>1</xdr:row>
      <xdr:rowOff>1680120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71480" y="228960"/>
          <a:ext cx="5780520" cy="16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2"/>
  <sheetViews>
    <sheetView tabSelected="1" topLeftCell="A4" zoomScale="55" zoomScaleNormal="55" workbookViewId="0">
      <selection activeCell="N26" sqref="N26"/>
    </sheetView>
  </sheetViews>
  <sheetFormatPr baseColWidth="10" defaultColWidth="11.42578125" defaultRowHeight="15" x14ac:dyDescent="0.25"/>
  <cols>
    <col min="1" max="1" width="8.5703125" customWidth="1"/>
    <col min="2" max="2" width="27.7109375" customWidth="1"/>
    <col min="3" max="3" width="26.42578125" customWidth="1"/>
    <col min="4" max="4" width="26.5703125" customWidth="1"/>
    <col min="5" max="5" width="20.140625" customWidth="1"/>
    <col min="6" max="6" width="33.42578125" customWidth="1"/>
    <col min="7" max="7" width="15.28515625" customWidth="1"/>
    <col min="8" max="8" width="26.42578125" customWidth="1"/>
    <col min="9" max="9" width="25.140625" customWidth="1"/>
    <col min="10" max="10" width="23.85546875" customWidth="1"/>
    <col min="11" max="11" width="32.85546875" customWidth="1"/>
    <col min="14" max="14" width="12.140625" customWidth="1"/>
    <col min="18" max="18" width="41.28515625" customWidth="1"/>
  </cols>
  <sheetData>
    <row r="1" spans="1:18" ht="12.75" customHeight="1" x14ac:dyDescent="0.25">
      <c r="B1" s="2"/>
      <c r="C1" s="3"/>
      <c r="D1" s="3"/>
      <c r="E1" s="3"/>
      <c r="F1" s="3"/>
      <c r="G1" s="3"/>
      <c r="H1" s="3"/>
      <c r="I1" s="3"/>
      <c r="J1" s="3"/>
      <c r="K1" s="4"/>
    </row>
    <row r="2" spans="1:18" ht="143.44999999999999" customHeight="1" x14ac:dyDescent="0.25">
      <c r="B2" s="5"/>
      <c r="C2" s="6"/>
      <c r="D2" s="6"/>
      <c r="E2" s="6"/>
      <c r="F2" s="6"/>
      <c r="G2" s="6"/>
      <c r="H2" s="6"/>
      <c r="I2" s="6"/>
      <c r="J2" s="6"/>
      <c r="K2" s="7"/>
    </row>
    <row r="3" spans="1:18" ht="57" customHeight="1" x14ac:dyDescent="0.25">
      <c r="B3" s="136" t="s">
        <v>0</v>
      </c>
      <c r="C3" s="136"/>
      <c r="D3" s="136"/>
      <c r="E3" s="136"/>
      <c r="F3" s="136"/>
      <c r="G3" s="136"/>
      <c r="H3" s="136"/>
      <c r="I3" s="136"/>
      <c r="J3" s="136"/>
      <c r="K3" s="136"/>
    </row>
    <row r="4" spans="1:18" ht="62.45" customHeight="1" x14ac:dyDescent="0.25">
      <c r="A4" s="8"/>
      <c r="B4" s="137" t="s">
        <v>1</v>
      </c>
      <c r="C4" s="137"/>
      <c r="D4" s="137"/>
      <c r="E4" s="137"/>
      <c r="F4" s="137"/>
      <c r="G4" s="137"/>
      <c r="H4" s="137"/>
      <c r="I4" s="137"/>
      <c r="J4" s="137"/>
      <c r="K4" s="137"/>
    </row>
    <row r="5" spans="1:18" ht="48.2" customHeight="1" x14ac:dyDescent="0.25">
      <c r="A5" s="9"/>
      <c r="B5" s="10" t="s">
        <v>2</v>
      </c>
      <c r="C5" s="11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5" t="s">
        <v>8</v>
      </c>
      <c r="I5" s="16" t="s">
        <v>9</v>
      </c>
      <c r="J5" s="17" t="s">
        <v>10</v>
      </c>
      <c r="K5" s="18" t="s">
        <v>11</v>
      </c>
    </row>
    <row r="6" spans="1:18" ht="34.9" customHeight="1" x14ac:dyDescent="0.35">
      <c r="A6" s="19"/>
      <c r="B6" s="152" t="s">
        <v>12</v>
      </c>
      <c r="C6" s="147"/>
      <c r="D6" s="148"/>
      <c r="E6" s="148"/>
      <c r="F6" s="153"/>
      <c r="G6" s="150"/>
      <c r="H6" s="149"/>
      <c r="I6" s="151"/>
      <c r="J6" s="149"/>
      <c r="K6" s="154" t="s">
        <v>20</v>
      </c>
      <c r="L6" s="26"/>
      <c r="M6" s="103"/>
      <c r="N6" s="27"/>
      <c r="Q6" s="28"/>
      <c r="R6" s="29" t="s">
        <v>14</v>
      </c>
    </row>
    <row r="7" spans="1:18" ht="34.9" customHeight="1" x14ac:dyDescent="0.35">
      <c r="A7" s="19"/>
      <c r="B7" s="30" t="s">
        <v>15</v>
      </c>
      <c r="C7" s="31">
        <v>82</v>
      </c>
      <c r="D7" s="32">
        <v>0</v>
      </c>
      <c r="E7" s="32">
        <f>C7+D7</f>
        <v>82</v>
      </c>
      <c r="F7" s="33">
        <v>162500</v>
      </c>
      <c r="G7" s="34">
        <v>2000</v>
      </c>
      <c r="H7" s="35">
        <f>(F7*0.15)-G7</f>
        <v>22375</v>
      </c>
      <c r="I7" s="36">
        <f>F7*0.35</f>
        <v>56875</v>
      </c>
      <c r="J7" s="35">
        <f>F7-I7-H7-G7</f>
        <v>81250</v>
      </c>
      <c r="K7" s="37" t="s">
        <v>13</v>
      </c>
      <c r="R7" s="29"/>
    </row>
    <row r="8" spans="1:18" ht="34.9" customHeight="1" x14ac:dyDescent="0.35">
      <c r="A8" s="19"/>
      <c r="B8" s="128" t="s">
        <v>16</v>
      </c>
      <c r="C8" s="104">
        <v>80</v>
      </c>
      <c r="D8" s="105">
        <v>25.6</v>
      </c>
      <c r="E8" s="105">
        <f>C8+D8</f>
        <v>105.6</v>
      </c>
      <c r="F8" s="106"/>
      <c r="G8" s="107"/>
      <c r="H8" s="108"/>
      <c r="I8" s="109"/>
      <c r="J8" s="108"/>
      <c r="K8" s="100" t="s">
        <v>17</v>
      </c>
      <c r="N8" s="27" t="s">
        <v>53</v>
      </c>
      <c r="Q8" s="38"/>
      <c r="R8" s="29" t="s">
        <v>17</v>
      </c>
    </row>
    <row r="9" spans="1:18" ht="34.9" customHeight="1" x14ac:dyDescent="0.35">
      <c r="A9" s="19"/>
      <c r="B9" s="128" t="s">
        <v>18</v>
      </c>
      <c r="C9" s="129">
        <v>82</v>
      </c>
      <c r="D9" s="130">
        <v>0</v>
      </c>
      <c r="E9" s="130">
        <f>C9+D9</f>
        <v>82</v>
      </c>
      <c r="F9" s="131"/>
      <c r="G9" s="132"/>
      <c r="H9" s="133"/>
      <c r="I9" s="134"/>
      <c r="J9" s="133"/>
      <c r="K9" s="127" t="s">
        <v>17</v>
      </c>
      <c r="N9" s="126" t="s">
        <v>53</v>
      </c>
      <c r="R9" s="29"/>
    </row>
    <row r="10" spans="1:18" ht="34.9" customHeight="1" x14ac:dyDescent="0.35">
      <c r="A10" s="19"/>
      <c r="B10" s="39" t="s">
        <v>19</v>
      </c>
      <c r="C10" s="40"/>
      <c r="D10" s="41"/>
      <c r="E10" s="41"/>
      <c r="F10" s="42"/>
      <c r="G10" s="43"/>
      <c r="H10" s="44"/>
      <c r="I10" s="45"/>
      <c r="J10" s="44"/>
      <c r="K10" s="46" t="s">
        <v>20</v>
      </c>
      <c r="Q10" s="47"/>
      <c r="R10" s="29" t="s">
        <v>20</v>
      </c>
    </row>
    <row r="11" spans="1:18" ht="34.9" customHeight="1" x14ac:dyDescent="0.25">
      <c r="A11" s="19"/>
      <c r="B11" s="30" t="s">
        <v>21</v>
      </c>
      <c r="C11" s="31">
        <v>82</v>
      </c>
      <c r="D11" s="32">
        <v>0</v>
      </c>
      <c r="E11" s="32">
        <f>C11+D11</f>
        <v>82</v>
      </c>
      <c r="F11" s="33">
        <v>162500</v>
      </c>
      <c r="G11" s="34">
        <v>2000</v>
      </c>
      <c r="H11" s="35">
        <f>(F11*0.15)-G11</f>
        <v>22375</v>
      </c>
      <c r="I11" s="36">
        <f>F11*0.35</f>
        <v>56875</v>
      </c>
      <c r="J11" s="35">
        <f>F11-I11-H11-G11</f>
        <v>81250</v>
      </c>
      <c r="K11" s="37" t="s">
        <v>13</v>
      </c>
    </row>
    <row r="12" spans="1:18" ht="34.9" customHeight="1" x14ac:dyDescent="0.25">
      <c r="A12" s="19"/>
      <c r="B12" s="119" t="s">
        <v>22</v>
      </c>
      <c r="C12" s="120"/>
      <c r="D12" s="121"/>
      <c r="E12" s="121"/>
      <c r="F12" s="122"/>
      <c r="G12" s="123"/>
      <c r="H12" s="124"/>
      <c r="I12" s="125"/>
      <c r="J12" s="124"/>
      <c r="K12" s="46" t="s">
        <v>20</v>
      </c>
      <c r="N12" s="27"/>
    </row>
    <row r="13" spans="1:18" ht="34.9" customHeight="1" x14ac:dyDescent="0.25">
      <c r="A13" s="19"/>
      <c r="B13" s="30" t="s">
        <v>23</v>
      </c>
      <c r="C13" s="31">
        <v>82</v>
      </c>
      <c r="D13" s="32">
        <v>0</v>
      </c>
      <c r="E13" s="32">
        <f>C13+D13</f>
        <v>82</v>
      </c>
      <c r="F13" s="33">
        <v>162500</v>
      </c>
      <c r="G13" s="34">
        <v>2000</v>
      </c>
      <c r="H13" s="35">
        <f>(F13*0.15)-G13</f>
        <v>22375</v>
      </c>
      <c r="I13" s="36">
        <f>F13*0.35</f>
        <v>56875</v>
      </c>
      <c r="J13" s="35">
        <f>F13-I13-H13-G13</f>
        <v>81250</v>
      </c>
      <c r="K13" s="37" t="s">
        <v>13</v>
      </c>
    </row>
    <row r="14" spans="1:18" ht="34.9" customHeight="1" x14ac:dyDescent="0.25">
      <c r="A14" s="19"/>
      <c r="B14" s="39" t="s">
        <v>24</v>
      </c>
      <c r="C14" s="40"/>
      <c r="D14" s="41"/>
      <c r="E14" s="41"/>
      <c r="F14" s="42"/>
      <c r="G14" s="43"/>
      <c r="H14" s="44"/>
      <c r="I14" s="45"/>
      <c r="J14" s="44"/>
      <c r="K14" s="46" t="s">
        <v>20</v>
      </c>
    </row>
    <row r="15" spans="1:18" ht="34.9" customHeight="1" x14ac:dyDescent="0.25">
      <c r="A15" s="19"/>
      <c r="B15" s="30" t="s">
        <v>25</v>
      </c>
      <c r="C15" s="31">
        <v>82</v>
      </c>
      <c r="D15" s="32">
        <v>0</v>
      </c>
      <c r="E15" s="32">
        <f>C15+D15</f>
        <v>82</v>
      </c>
      <c r="F15" s="33">
        <v>162500</v>
      </c>
      <c r="G15" s="34">
        <v>2000</v>
      </c>
      <c r="H15" s="35">
        <f>(F15*0.15)-G15</f>
        <v>22375</v>
      </c>
      <c r="I15" s="36">
        <f>F15*0.35</f>
        <v>56875</v>
      </c>
      <c r="J15" s="35">
        <f>F15-I15-H15-G15</f>
        <v>81250</v>
      </c>
      <c r="K15" s="37" t="s">
        <v>13</v>
      </c>
    </row>
    <row r="16" spans="1:18" ht="34.9" customHeight="1" x14ac:dyDescent="0.25">
      <c r="A16" s="19"/>
      <c r="B16" s="48" t="s">
        <v>26</v>
      </c>
      <c r="C16" s="49"/>
      <c r="D16" s="50"/>
      <c r="E16" s="50"/>
      <c r="F16" s="51"/>
      <c r="G16" s="52"/>
      <c r="H16" s="53"/>
      <c r="I16" s="54"/>
      <c r="J16" s="53"/>
      <c r="K16" s="46" t="s">
        <v>20</v>
      </c>
      <c r="N16" s="27"/>
    </row>
    <row r="17" spans="1:14" ht="34.9" customHeight="1" x14ac:dyDescent="0.25">
      <c r="A17" s="19"/>
      <c r="B17" s="30" t="s">
        <v>27</v>
      </c>
      <c r="C17" s="55">
        <v>82</v>
      </c>
      <c r="D17" s="32">
        <v>0</v>
      </c>
      <c r="E17" s="32">
        <f>C17+D17</f>
        <v>82</v>
      </c>
      <c r="F17" s="56">
        <v>162500</v>
      </c>
      <c r="G17" s="57">
        <v>2000</v>
      </c>
      <c r="H17" s="58">
        <f>(F17*0.15)-G17</f>
        <v>22375</v>
      </c>
      <c r="I17" s="59">
        <f>F17*0.35</f>
        <v>56875</v>
      </c>
      <c r="J17" s="58">
        <f>F17-I17-H17-G17</f>
        <v>81250</v>
      </c>
      <c r="K17" s="37" t="s">
        <v>13</v>
      </c>
    </row>
    <row r="18" spans="1:14" ht="34.9" customHeight="1" x14ac:dyDescent="0.25">
      <c r="A18" s="19"/>
      <c r="B18" s="101" t="s">
        <v>28</v>
      </c>
      <c r="C18" s="111">
        <v>80</v>
      </c>
      <c r="D18" s="112">
        <v>25.6</v>
      </c>
      <c r="E18" s="113">
        <f>C18+D18</f>
        <v>105.6</v>
      </c>
      <c r="F18" s="114"/>
      <c r="G18" s="115"/>
      <c r="H18" s="116"/>
      <c r="I18" s="117"/>
      <c r="J18" s="116"/>
      <c r="K18" s="118" t="s">
        <v>17</v>
      </c>
      <c r="M18" s="68"/>
      <c r="N18" s="69" t="s">
        <v>29</v>
      </c>
    </row>
    <row r="19" spans="1:14" ht="34.9" customHeight="1" x14ac:dyDescent="0.25">
      <c r="A19" s="19"/>
      <c r="B19" s="60" t="s">
        <v>30</v>
      </c>
      <c r="C19" s="20">
        <v>82</v>
      </c>
      <c r="D19" s="21">
        <v>0</v>
      </c>
      <c r="E19" s="21">
        <f>C19+D19</f>
        <v>82</v>
      </c>
      <c r="F19" s="22">
        <v>162500</v>
      </c>
      <c r="G19" s="23">
        <v>2000</v>
      </c>
      <c r="H19" s="24">
        <f>(F19*0.15)-G19</f>
        <v>22375</v>
      </c>
      <c r="I19" s="25">
        <f>F19*0.35</f>
        <v>56875</v>
      </c>
      <c r="J19" s="24">
        <f>F19-I19-H19-G19</f>
        <v>81250</v>
      </c>
      <c r="K19" s="70" t="s">
        <v>13</v>
      </c>
    </row>
    <row r="20" spans="1:14" ht="34.9" customHeight="1" x14ac:dyDescent="0.25">
      <c r="A20" s="19"/>
      <c r="B20" s="39" t="s">
        <v>31</v>
      </c>
      <c r="C20" s="40"/>
      <c r="D20" s="71"/>
      <c r="E20" s="41"/>
      <c r="F20" s="72"/>
      <c r="G20" s="43"/>
      <c r="H20" s="44"/>
      <c r="I20" s="45"/>
      <c r="J20" s="44"/>
      <c r="K20" s="73" t="s">
        <v>20</v>
      </c>
    </row>
    <row r="21" spans="1:14" ht="34.9" customHeight="1" x14ac:dyDescent="0.25">
      <c r="A21" s="19"/>
      <c r="B21" s="60" t="s">
        <v>32</v>
      </c>
      <c r="C21" s="20">
        <v>82</v>
      </c>
      <c r="D21" s="21">
        <v>0</v>
      </c>
      <c r="E21" s="21">
        <f>C21+D21</f>
        <v>82</v>
      </c>
      <c r="F21" s="22">
        <v>162500</v>
      </c>
      <c r="G21" s="23">
        <v>2000</v>
      </c>
      <c r="H21" s="24">
        <f>(F21*0.15)-G21</f>
        <v>22375</v>
      </c>
      <c r="I21" s="25">
        <f>F21*0.35</f>
        <v>56875</v>
      </c>
      <c r="J21" s="24">
        <f>F21-I21-H21-G21</f>
        <v>81250</v>
      </c>
      <c r="K21" s="70" t="s">
        <v>13</v>
      </c>
    </row>
    <row r="22" spans="1:14" ht="34.9" customHeight="1" x14ac:dyDescent="0.25">
      <c r="A22" s="19"/>
      <c r="B22" s="39" t="s">
        <v>33</v>
      </c>
      <c r="C22" s="40"/>
      <c r="D22" s="71"/>
      <c r="E22" s="41"/>
      <c r="F22" s="72"/>
      <c r="G22" s="43"/>
      <c r="H22" s="44"/>
      <c r="I22" s="45"/>
      <c r="J22" s="44"/>
      <c r="K22" s="73" t="s">
        <v>20</v>
      </c>
    </row>
    <row r="23" spans="1:14" ht="34.9" customHeight="1" x14ac:dyDescent="0.25">
      <c r="A23" s="19"/>
      <c r="B23" s="60" t="s">
        <v>34</v>
      </c>
      <c r="C23" s="20">
        <v>82</v>
      </c>
      <c r="D23" s="21">
        <v>0</v>
      </c>
      <c r="E23" s="21">
        <f>C23+D23</f>
        <v>82</v>
      </c>
      <c r="F23" s="22">
        <v>162500</v>
      </c>
      <c r="G23" s="23">
        <v>2000</v>
      </c>
      <c r="H23" s="24">
        <f>(F23*0.15)-G23</f>
        <v>22375</v>
      </c>
      <c r="I23" s="25">
        <f>F23*0.35</f>
        <v>56875</v>
      </c>
      <c r="J23" s="24">
        <f>F23-I23-H23-G23</f>
        <v>81250</v>
      </c>
      <c r="K23" s="70" t="s">
        <v>13</v>
      </c>
    </row>
    <row r="24" spans="1:14" ht="34.9" customHeight="1" x14ac:dyDescent="0.25">
      <c r="A24" s="19"/>
      <c r="B24" s="39" t="s">
        <v>35</v>
      </c>
      <c r="C24" s="40"/>
      <c r="D24" s="71"/>
      <c r="E24" s="41"/>
      <c r="F24" s="72"/>
      <c r="G24" s="43"/>
      <c r="H24" s="44"/>
      <c r="I24" s="45"/>
      <c r="J24" s="44"/>
      <c r="K24" s="73" t="s">
        <v>20</v>
      </c>
    </row>
    <row r="25" spans="1:14" ht="34.9" customHeight="1" x14ac:dyDescent="0.25">
      <c r="A25" s="19"/>
      <c r="B25" s="39" t="s">
        <v>36</v>
      </c>
      <c r="C25" s="40"/>
      <c r="D25" s="41"/>
      <c r="E25" s="41"/>
      <c r="F25" s="42"/>
      <c r="G25" s="43"/>
      <c r="H25" s="44"/>
      <c r="I25" s="45"/>
      <c r="J25" s="44"/>
      <c r="K25" s="46" t="s">
        <v>20</v>
      </c>
    </row>
    <row r="26" spans="1:14" ht="34.9" customHeight="1" x14ac:dyDescent="0.25">
      <c r="A26" s="19"/>
      <c r="B26" s="39" t="s">
        <v>37</v>
      </c>
      <c r="C26" s="40"/>
      <c r="D26" s="71"/>
      <c r="E26" s="41"/>
      <c r="F26" s="72"/>
      <c r="G26" s="43"/>
      <c r="H26" s="44"/>
      <c r="I26" s="45"/>
      <c r="J26" s="44"/>
      <c r="K26" s="73" t="s">
        <v>20</v>
      </c>
    </row>
    <row r="27" spans="1:14" ht="34.9" customHeight="1" x14ac:dyDescent="0.25">
      <c r="A27" s="19"/>
      <c r="B27" s="101" t="s">
        <v>38</v>
      </c>
      <c r="C27" s="104"/>
      <c r="D27" s="105"/>
      <c r="E27" s="105"/>
      <c r="F27" s="106"/>
      <c r="G27" s="107"/>
      <c r="H27" s="108"/>
      <c r="I27" s="109"/>
      <c r="J27" s="108"/>
      <c r="K27" s="110" t="s">
        <v>17</v>
      </c>
      <c r="N27" s="27"/>
    </row>
    <row r="28" spans="1:14" ht="34.9" customHeight="1" x14ac:dyDescent="0.25">
      <c r="A28" s="19"/>
      <c r="B28" s="60" t="s">
        <v>39</v>
      </c>
      <c r="C28" s="61">
        <v>80</v>
      </c>
      <c r="D28" s="62">
        <v>25.6</v>
      </c>
      <c r="E28" s="63">
        <f>C28+D28</f>
        <v>105.6</v>
      </c>
      <c r="F28" s="64">
        <v>182500</v>
      </c>
      <c r="G28" s="65">
        <v>2000</v>
      </c>
      <c r="H28" s="66">
        <f>(F28*0.15)-G28</f>
        <v>25375</v>
      </c>
      <c r="I28" s="67">
        <f>F28*0.35</f>
        <v>63874.999999999993</v>
      </c>
      <c r="J28" s="66">
        <f>F28-I28-H28-G28</f>
        <v>91250</v>
      </c>
      <c r="K28" s="135" t="s">
        <v>13</v>
      </c>
      <c r="L28" s="26"/>
      <c r="N28" s="102"/>
    </row>
    <row r="29" spans="1:14" ht="34.9" customHeight="1" x14ac:dyDescent="0.25">
      <c r="A29" s="19"/>
      <c r="B29" s="146" t="s">
        <v>40</v>
      </c>
      <c r="C29" s="147"/>
      <c r="D29" s="148"/>
      <c r="E29" s="148"/>
      <c r="F29" s="149"/>
      <c r="G29" s="150"/>
      <c r="H29" s="149"/>
      <c r="I29" s="151"/>
      <c r="J29" s="149"/>
      <c r="K29" s="145" t="s">
        <v>20</v>
      </c>
      <c r="N29" s="74"/>
    </row>
    <row r="30" spans="1:14" ht="7.15" customHeight="1" x14ac:dyDescent="0.25">
      <c r="A30" s="75"/>
      <c r="B30" s="76"/>
      <c r="C30" s="76"/>
      <c r="D30" s="76"/>
      <c r="E30" s="76"/>
      <c r="F30" s="76"/>
      <c r="G30" s="76"/>
      <c r="H30" s="76"/>
      <c r="I30" s="76"/>
      <c r="J30" s="76"/>
      <c r="K30" s="77"/>
    </row>
    <row r="31" spans="1:14" ht="27.75" customHeight="1" x14ac:dyDescent="0.35">
      <c r="B31" s="78"/>
      <c r="D31" s="138"/>
      <c r="E31" s="138"/>
      <c r="F31" s="79"/>
      <c r="G31" s="138"/>
      <c r="H31" s="138"/>
      <c r="I31" s="138"/>
      <c r="J31" s="80"/>
      <c r="K31" s="81"/>
    </row>
    <row r="32" spans="1:14" ht="33.950000000000003" customHeight="1" x14ac:dyDescent="0.25">
      <c r="B32" s="78"/>
      <c r="D32" s="139" t="s">
        <v>41</v>
      </c>
      <c r="E32" s="139"/>
      <c r="F32" s="139"/>
      <c r="G32" s="140"/>
      <c r="H32" s="140"/>
      <c r="J32" s="80"/>
      <c r="K32" s="81"/>
    </row>
    <row r="33" spans="1:11" x14ac:dyDescent="0.25">
      <c r="B33" s="78"/>
      <c r="D33" s="82"/>
      <c r="E33" s="83"/>
      <c r="F33" s="83"/>
      <c r="G33" s="140"/>
      <c r="H33" s="140"/>
      <c r="J33" s="80"/>
      <c r="K33" s="81"/>
    </row>
    <row r="34" spans="1:11" ht="32.85" customHeight="1" x14ac:dyDescent="0.25">
      <c r="B34" s="78"/>
      <c r="D34" s="142" t="s">
        <v>42</v>
      </c>
      <c r="E34" s="142"/>
      <c r="F34" s="142"/>
      <c r="G34" s="142"/>
      <c r="H34" s="142"/>
      <c r="J34" s="80"/>
      <c r="K34" s="81"/>
    </row>
    <row r="35" spans="1:11" ht="39.4" customHeight="1" x14ac:dyDescent="0.25">
      <c r="B35" s="78"/>
      <c r="D35" s="143" t="s">
        <v>43</v>
      </c>
      <c r="E35" s="143"/>
      <c r="F35" s="143"/>
      <c r="G35" s="143"/>
      <c r="H35" s="143"/>
      <c r="J35" s="80"/>
      <c r="K35" s="81"/>
    </row>
    <row r="36" spans="1:11" ht="19.7" customHeight="1" x14ac:dyDescent="0.25">
      <c r="B36" s="78"/>
      <c r="J36" s="80"/>
      <c r="K36" s="81"/>
    </row>
    <row r="37" spans="1:11" ht="35.1" customHeight="1" x14ac:dyDescent="0.25">
      <c r="B37" s="5"/>
      <c r="C37" s="6"/>
      <c r="D37" s="1" t="s">
        <v>44</v>
      </c>
      <c r="E37" s="84"/>
      <c r="F37" s="84"/>
      <c r="G37" s="84"/>
      <c r="H37" s="84"/>
      <c r="I37" s="84"/>
      <c r="J37" s="80"/>
      <c r="K37" s="81"/>
    </row>
    <row r="38" spans="1:11" ht="29.65" customHeight="1" x14ac:dyDescent="0.25">
      <c r="B38" s="5"/>
      <c r="C38" s="6"/>
      <c r="D38" s="144"/>
      <c r="E38" s="144"/>
      <c r="F38" s="144"/>
      <c r="G38" s="144"/>
      <c r="H38" s="144"/>
      <c r="I38" s="144"/>
      <c r="J38" s="80"/>
      <c r="K38" s="81"/>
    </row>
    <row r="39" spans="1:11" ht="22.9" customHeight="1" x14ac:dyDescent="0.25">
      <c r="B39" s="85"/>
      <c r="C39" s="86"/>
      <c r="D39" s="86"/>
      <c r="E39" s="86"/>
      <c r="F39" s="86"/>
      <c r="G39" s="86"/>
      <c r="H39" s="86"/>
      <c r="I39" s="86"/>
      <c r="J39" s="87"/>
      <c r="K39" s="88"/>
    </row>
    <row r="40" spans="1:11" ht="24" customHeight="1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</row>
    <row r="41" spans="1:11" ht="21.2" customHeight="1" x14ac:dyDescent="0.25">
      <c r="A41" s="90"/>
      <c r="B41" s="91"/>
      <c r="C41" s="91"/>
      <c r="D41" s="91"/>
      <c r="E41" s="91"/>
      <c r="F41" s="91"/>
      <c r="G41" s="91"/>
      <c r="H41" s="91"/>
      <c r="I41" s="91"/>
      <c r="J41" s="91"/>
      <c r="K41" s="92"/>
    </row>
    <row r="42" spans="1:11" ht="36.200000000000003" customHeight="1" x14ac:dyDescent="0.35">
      <c r="A42" s="78"/>
      <c r="B42" s="93" t="s">
        <v>45</v>
      </c>
      <c r="C42" s="94"/>
      <c r="D42" s="94"/>
      <c r="E42" s="94"/>
      <c r="F42" s="94"/>
      <c r="G42" s="94"/>
      <c r="H42" s="94"/>
      <c r="I42" s="94"/>
      <c r="J42" s="94"/>
      <c r="K42" s="95"/>
    </row>
    <row r="43" spans="1:11" ht="28.35" customHeight="1" x14ac:dyDescent="0.45">
      <c r="A43" s="78"/>
      <c r="B43" s="96" t="s">
        <v>46</v>
      </c>
      <c r="C43" s="141" t="s">
        <v>47</v>
      </c>
      <c r="D43" s="141"/>
      <c r="E43" s="141"/>
      <c r="F43" s="141"/>
      <c r="G43" s="141"/>
      <c r="H43" s="141"/>
      <c r="I43" s="141"/>
      <c r="J43" s="141"/>
      <c r="K43" s="141"/>
    </row>
    <row r="44" spans="1:11" ht="28.35" customHeight="1" x14ac:dyDescent="0.45">
      <c r="A44" s="78"/>
      <c r="B44" s="96" t="s">
        <v>46</v>
      </c>
      <c r="C44" s="141" t="s">
        <v>48</v>
      </c>
      <c r="D44" s="141"/>
      <c r="E44" s="141"/>
      <c r="F44" s="141"/>
      <c r="G44" s="141"/>
      <c r="H44" s="141"/>
      <c r="I44" s="141"/>
      <c r="J44" s="141"/>
      <c r="K44" s="141"/>
    </row>
    <row r="45" spans="1:11" ht="28.35" customHeight="1" x14ac:dyDescent="0.45">
      <c r="A45" s="78"/>
      <c r="B45" s="96" t="s">
        <v>46</v>
      </c>
      <c r="C45" s="141" t="s">
        <v>49</v>
      </c>
      <c r="D45" s="141"/>
      <c r="E45" s="141"/>
      <c r="F45" s="141"/>
      <c r="G45" s="141"/>
      <c r="H45" s="141"/>
      <c r="I45" s="141"/>
      <c r="J45" s="141"/>
      <c r="K45" s="141"/>
    </row>
    <row r="46" spans="1:11" ht="28.35" customHeight="1" x14ac:dyDescent="0.45">
      <c r="A46" s="78"/>
      <c r="B46" s="96" t="s">
        <v>46</v>
      </c>
      <c r="C46" s="141" t="s">
        <v>52</v>
      </c>
      <c r="D46" s="141"/>
      <c r="E46" s="141"/>
      <c r="F46" s="141"/>
      <c r="G46" s="141"/>
      <c r="H46" s="141"/>
      <c r="I46" s="141"/>
      <c r="J46" s="141"/>
      <c r="K46" s="141"/>
    </row>
    <row r="47" spans="1:11" ht="28.35" customHeight="1" x14ac:dyDescent="0.35">
      <c r="A47" s="78"/>
      <c r="B47" s="94"/>
      <c r="C47" s="141" t="s">
        <v>50</v>
      </c>
      <c r="D47" s="141"/>
      <c r="E47" s="141"/>
      <c r="F47" s="141"/>
      <c r="G47" s="141"/>
      <c r="H47" s="141"/>
      <c r="I47" s="141"/>
      <c r="J47" s="141"/>
      <c r="K47" s="141"/>
    </row>
    <row r="48" spans="1:11" ht="28.35" customHeight="1" x14ac:dyDescent="0.25">
      <c r="A48" s="78"/>
      <c r="C48" s="141" t="s">
        <v>51</v>
      </c>
      <c r="D48" s="141"/>
      <c r="E48" s="141"/>
      <c r="F48" s="141"/>
      <c r="G48" s="141"/>
      <c r="H48" s="141"/>
      <c r="I48" s="141"/>
      <c r="J48" s="141"/>
      <c r="K48" s="141"/>
    </row>
    <row r="49" spans="1:11" ht="21.2" customHeight="1" x14ac:dyDescent="0.25">
      <c r="A49" s="97"/>
      <c r="B49" s="98"/>
      <c r="C49" s="98"/>
      <c r="D49" s="98"/>
      <c r="E49" s="98"/>
      <c r="F49" s="98"/>
      <c r="G49" s="98"/>
      <c r="H49" s="98"/>
      <c r="I49" s="98"/>
      <c r="J49" s="98"/>
      <c r="K49" s="99"/>
    </row>
    <row r="50" spans="1:11" ht="21.2" customHeight="1" x14ac:dyDescent="0.25"/>
    <row r="51" spans="1:11" ht="21.2" customHeight="1" x14ac:dyDescent="0.25"/>
    <row r="52" spans="1:11" ht="21.2" customHeight="1" x14ac:dyDescent="0.25"/>
  </sheetData>
  <sheetProtection algorithmName="SHA-512" hashValue="5Ntkx91IO8Mmrq0EWehnwXFUjB2wa5DBve6HvcuFKqpjxa1shAaRBXUCnVhqGAD1Tmb8Yb1PYiI9hj5vCTCRsw==" saltValue="MnT1GkLD8CLZv1gP3xrC4w==" spinCount="100000" sheet="1" insertColumns="0" insertRows="0" deleteColumns="0" deleteRows="0"/>
  <mergeCells count="15">
    <mergeCell ref="C45:K45"/>
    <mergeCell ref="C46:K46"/>
    <mergeCell ref="C47:K47"/>
    <mergeCell ref="C48:K48"/>
    <mergeCell ref="D34:H34"/>
    <mergeCell ref="D35:H35"/>
    <mergeCell ref="D38:I38"/>
    <mergeCell ref="C43:K43"/>
    <mergeCell ref="C44:K44"/>
    <mergeCell ref="B3:K3"/>
    <mergeCell ref="B4:K4"/>
    <mergeCell ref="D31:E31"/>
    <mergeCell ref="G31:I31"/>
    <mergeCell ref="D32:F32"/>
    <mergeCell ref="G32:H33"/>
  </mergeCells>
  <pageMargins left="0.7" right="0.7" top="0.75" bottom="0.75" header="0.511811023622047" footer="0.511811023622047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2074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LISTADO DE PRECIOS (US$)</vt:lpstr>
      <vt:lpstr>'LISTADO DE PRECIOS (US$)'!Área_de_impresión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</dc:creator>
  <dc:description/>
  <cp:lastModifiedBy>OTILIO BARRIENTOS</cp:lastModifiedBy>
  <cp:revision>58</cp:revision>
  <cp:lastPrinted>2025-02-24T20:18:24Z</cp:lastPrinted>
  <dcterms:created xsi:type="dcterms:W3CDTF">2024-06-18T21:16:00Z</dcterms:created>
  <dcterms:modified xsi:type="dcterms:W3CDTF">2025-03-06T15:53:51Z</dcterms:modified>
  <dc:language>es-DO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