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rla/Downloads/"/>
    </mc:Choice>
  </mc:AlternateContent>
  <xr:revisionPtr revIDLastSave="0" documentId="8_{C7772D28-B657-F548-AC59-A544E9F48CF3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INVENTARIO" sheetId="1" r:id="rId1"/>
    <sheet name="fray" sheetId="2" state="hidden" r:id="rId2"/>
  </sheets>
  <definedNames>
    <definedName name="_xlnm.Print_Area" localSheetId="1">fray!$A$1:$I$13</definedName>
    <definedName name="_xlnm.Print_Area" localSheetId="0">INVENTARIO!$A$36:$I$54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9" i="2"/>
  <c r="F8" i="2"/>
  <c r="F7" i="2"/>
  <c r="F6" i="2"/>
  <c r="F11" i="2"/>
  <c r="F12" i="1" l="1"/>
  <c r="F41" i="1" l="1"/>
  <c r="F40" i="1"/>
  <c r="F52" i="1"/>
</calcChain>
</file>

<file path=xl/sharedStrings.xml><?xml version="1.0" encoding="utf-8"?>
<sst xmlns="http://schemas.openxmlformats.org/spreadsheetml/2006/main" count="684" uniqueCount="181">
  <si>
    <t>1 Vivienda</t>
  </si>
  <si>
    <t>-</t>
  </si>
  <si>
    <t>OBSERVACIONES</t>
  </si>
  <si>
    <t>M2 CONST</t>
  </si>
  <si>
    <t>M2 TERR</t>
  </si>
  <si>
    <t>FRACC.</t>
  </si>
  <si>
    <t>UBICACIÓN</t>
  </si>
  <si>
    <t>180 M2</t>
  </si>
  <si>
    <t>FECHA DE ENTREGA</t>
  </si>
  <si>
    <t>AVANCE</t>
  </si>
  <si>
    <t>PRECIO</t>
  </si>
  <si>
    <t>VIVIENDA/ DEPTO</t>
  </si>
  <si>
    <t>200 M2</t>
  </si>
  <si>
    <t xml:space="preserve">2 CAJONES </t>
  </si>
  <si>
    <t>2 CAJONES</t>
  </si>
  <si>
    <t>1 CAJON</t>
  </si>
  <si>
    <t>MONTERRA</t>
  </si>
  <si>
    <t>310 M2</t>
  </si>
  <si>
    <t>LOMAS DE CHAPULTEPEC</t>
  </si>
  <si>
    <t>Orense Norte No. 130 Lote 11 M-2</t>
  </si>
  <si>
    <t>243 M2</t>
  </si>
  <si>
    <t>FRAY ALONSO DE LA VERACRUZ No. 425</t>
  </si>
  <si>
    <t>109 M2</t>
  </si>
  <si>
    <t>DEPTO 500-B</t>
  </si>
  <si>
    <t>DEPTO 500-C</t>
  </si>
  <si>
    <t>DEPTO 700-E</t>
  </si>
  <si>
    <t>DEPARTAMENTOS FRAY ALONSO DE LA VERACRUZ FRACC. VIRREYES</t>
  </si>
  <si>
    <t>DEPTO 100-C</t>
  </si>
  <si>
    <t>DEPTO 700-D</t>
  </si>
  <si>
    <t>5° NIVEL</t>
  </si>
  <si>
    <t>4° NIVEL</t>
  </si>
  <si>
    <t>2° NIVEL</t>
  </si>
  <si>
    <t>7° NIVEL</t>
  </si>
  <si>
    <t>6° NIVEL</t>
  </si>
  <si>
    <t>1er NIVEL</t>
  </si>
  <si>
    <t>3er NIVEL</t>
  </si>
  <si>
    <t>1 er NIVEL</t>
  </si>
  <si>
    <t>DEPTO 200-B</t>
  </si>
  <si>
    <t>DEPTO 100-D</t>
  </si>
  <si>
    <t>DEPTO 300-C</t>
  </si>
  <si>
    <t>DEPTO 400-B</t>
  </si>
  <si>
    <t>DEPTO 300-B</t>
  </si>
  <si>
    <t>DEPTO 300-D</t>
  </si>
  <si>
    <t>DEPTO 200-E</t>
  </si>
  <si>
    <t>DEPTO 300-E</t>
  </si>
  <si>
    <t>DEPTO 400-E</t>
  </si>
  <si>
    <t>DEPTO 500-E</t>
  </si>
  <si>
    <t>DEPTO 600-E</t>
  </si>
  <si>
    <t xml:space="preserve"> -</t>
  </si>
  <si>
    <t>Vega del Pozo No. 128</t>
  </si>
  <si>
    <t>169 M2</t>
  </si>
  <si>
    <t>CON AVANCE 40%</t>
  </si>
  <si>
    <t>EN 9 MESES</t>
  </si>
  <si>
    <t>216 M2</t>
  </si>
  <si>
    <t>Lirio No. 10 Lote 177 Mzna D</t>
  </si>
  <si>
    <t>317 M2</t>
  </si>
  <si>
    <t>EN 1 MES</t>
  </si>
  <si>
    <t>EN 7 MESES</t>
  </si>
  <si>
    <t>DEPARTAMENTOS SANTOS DEGOLLADO No. 816</t>
  </si>
  <si>
    <t>SANTOS DEGOLLADO No. 816</t>
  </si>
  <si>
    <t>DEPTO A1</t>
  </si>
  <si>
    <t>99.73 M2</t>
  </si>
  <si>
    <t>EN 11 MESES</t>
  </si>
  <si>
    <t>DEPTO A2</t>
  </si>
  <si>
    <t>DEPTO A3</t>
  </si>
  <si>
    <t>DEPTO A4</t>
  </si>
  <si>
    <t>DEPTO A5</t>
  </si>
  <si>
    <t>DEPTO A6</t>
  </si>
  <si>
    <t>DEPTO B1</t>
  </si>
  <si>
    <t>DEPTO B2</t>
  </si>
  <si>
    <t>DEPTO B3</t>
  </si>
  <si>
    <t>DEPTO B4</t>
  </si>
  <si>
    <t>DEPTO B5</t>
  </si>
  <si>
    <t>DEPTO B6</t>
  </si>
  <si>
    <t>DEPTO C1</t>
  </si>
  <si>
    <t>DEPTO C2</t>
  </si>
  <si>
    <t>DEPTO C3</t>
  </si>
  <si>
    <t>DEPTO C4</t>
  </si>
  <si>
    <t>DEPTO C5</t>
  </si>
  <si>
    <t>DEPTO C6</t>
  </si>
  <si>
    <t>DEPTO D1</t>
  </si>
  <si>
    <t>DEPTO D2</t>
  </si>
  <si>
    <t>DEPTO D3</t>
  </si>
  <si>
    <t>DEPTO D4</t>
  </si>
  <si>
    <t>DEPTO D5</t>
  </si>
  <si>
    <t>DEPTO D6</t>
  </si>
  <si>
    <t>DEPTO E1</t>
  </si>
  <si>
    <t>DEPTO E2</t>
  </si>
  <si>
    <t>DEPTO E3</t>
  </si>
  <si>
    <t>DEPTO E4</t>
  </si>
  <si>
    <t>DEPTO E5</t>
  </si>
  <si>
    <t>DEPTO E6</t>
  </si>
  <si>
    <t>DEPTO F1</t>
  </si>
  <si>
    <t>DEPTO F2</t>
  </si>
  <si>
    <t>DEPTO F3</t>
  </si>
  <si>
    <t>DEPTO F4</t>
  </si>
  <si>
    <t xml:space="preserve"> - </t>
  </si>
  <si>
    <t>DEPTO F5</t>
  </si>
  <si>
    <t>DEPTO F6</t>
  </si>
  <si>
    <t>LOMAS DEL TECNOLOGICO</t>
  </si>
  <si>
    <t>123.78 M2</t>
  </si>
  <si>
    <t>SIERRA VISTA No. 4220</t>
  </si>
  <si>
    <t>DEPTO 9</t>
  </si>
  <si>
    <t>DEPTO 14</t>
  </si>
  <si>
    <t>DEPTO 19</t>
  </si>
  <si>
    <t>DEPTO 24</t>
  </si>
  <si>
    <t>TORRE D</t>
  </si>
  <si>
    <t>110.30 M2</t>
  </si>
  <si>
    <t>CON AVANCE 30%</t>
  </si>
  <si>
    <t>CON AVANCE 50%</t>
  </si>
  <si>
    <t>CASA CON 95% AVANCE</t>
  </si>
  <si>
    <t>INMEDIATA</t>
  </si>
  <si>
    <t>EN 10 MESES</t>
  </si>
  <si>
    <t>GRAN RINCONADA</t>
  </si>
  <si>
    <t>264 M2</t>
  </si>
  <si>
    <t>Rincon de Reggiano No. 108-A</t>
  </si>
  <si>
    <t>DEPTO 100-E</t>
  </si>
  <si>
    <t>373 M2</t>
  </si>
  <si>
    <t>338 M2</t>
  </si>
  <si>
    <t>EN 2 MESES</t>
  </si>
  <si>
    <t>105 m2  DE JARDIN</t>
  </si>
  <si>
    <t>Sabinos No. 98</t>
  </si>
  <si>
    <t>CERRADAS DEL PEDREGAL</t>
  </si>
  <si>
    <t>CON AVANCE 60%</t>
  </si>
  <si>
    <t>ALBERCA, RIEGO POR ASPERSION, SISTEMA SOLAR</t>
  </si>
  <si>
    <t>TERMINADA</t>
  </si>
  <si>
    <t>EN 6 MESES</t>
  </si>
  <si>
    <t>CASA CON 30% AVANCE</t>
  </si>
  <si>
    <t>EN 5 MESES</t>
  </si>
  <si>
    <t>DEPTO 500-A</t>
  </si>
  <si>
    <t>114.99 m2</t>
  </si>
  <si>
    <t>DEPTO 600-A</t>
  </si>
  <si>
    <t>103.99 m2</t>
  </si>
  <si>
    <t>DEPTO 600-C</t>
  </si>
  <si>
    <t>109.09 m2</t>
  </si>
  <si>
    <t>105.10 m2</t>
  </si>
  <si>
    <t>DEPTO 500-D</t>
  </si>
  <si>
    <t>134.16 m2</t>
  </si>
  <si>
    <t>CON AVANCE 75%</t>
  </si>
  <si>
    <t>99.54 m2</t>
  </si>
  <si>
    <t>96.40 m2</t>
  </si>
  <si>
    <t>100.57 m2</t>
  </si>
  <si>
    <t>99.97 m2</t>
  </si>
  <si>
    <t>98.34 m2</t>
  </si>
  <si>
    <t>95.06 m2</t>
  </si>
  <si>
    <t>Vivienda Duplex 1 PLANTA BAJA</t>
  </si>
  <si>
    <t>Lavanda No. 48</t>
  </si>
  <si>
    <t>380 M2</t>
  </si>
  <si>
    <t>TERRENO</t>
  </si>
  <si>
    <t>AVENIDA EDUCACION No. 15</t>
  </si>
  <si>
    <t>FINCA REAL</t>
  </si>
  <si>
    <t>899.35 M2</t>
  </si>
  <si>
    <t>RESIDENCIAL LA CASTILLA</t>
  </si>
  <si>
    <t>CIRCUITO LOS OLIVOS No. 614</t>
  </si>
  <si>
    <t>120.96 M2</t>
  </si>
  <si>
    <t>140.51 M2</t>
  </si>
  <si>
    <t>CIRCUITO LOS OLIVOS No. 611</t>
  </si>
  <si>
    <t>LOTE 13 MANZANA 1</t>
  </si>
  <si>
    <t>LOTE 14 MANZANA 2</t>
  </si>
  <si>
    <t xml:space="preserve">LOTE 9 MANZANA 2 </t>
  </si>
  <si>
    <t>1a. Privada No. 24</t>
  </si>
  <si>
    <t>SIERRA AZUL</t>
  </si>
  <si>
    <t>600 M2</t>
  </si>
  <si>
    <t>535 M2</t>
  </si>
  <si>
    <t>ALBERCA CON SISTEMA SOLAR Y CALENTADOR, RIEGO POR ASPERSION, CARPINTERIA EN MADERA SOLIDA DE BANAK</t>
  </si>
  <si>
    <t xml:space="preserve">INVENTARIO DE TERRENOS DISPONIBLES  </t>
  </si>
  <si>
    <t>DEPTO 700-C</t>
  </si>
  <si>
    <t>Circuito Outariz No. 124  Lote 13 M-1</t>
  </si>
  <si>
    <t>208 M2</t>
  </si>
  <si>
    <t>276 M2</t>
  </si>
  <si>
    <t>**PROYECTO NUEVO**</t>
  </si>
  <si>
    <t>Punta Principe No. 116 Lote 12 M-10</t>
  </si>
  <si>
    <t>PUNTA SAN LUIS</t>
  </si>
  <si>
    <t>298 M2</t>
  </si>
  <si>
    <t>297 M2</t>
  </si>
  <si>
    <t>CASA CON 80% AVANCE</t>
  </si>
  <si>
    <t>CASA CON 60% AVANCE</t>
  </si>
  <si>
    <t>EN 4 MESES</t>
  </si>
  <si>
    <t>CON AVANCE 85%</t>
  </si>
  <si>
    <t>CON AVANCE 70%</t>
  </si>
  <si>
    <t>INVENTARIO DE VIVIENDAS DISPONIBLES  AL 21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</si>
</sst>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4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27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vertical="center"/>
    </xf>
    <xf numFmtId="49" fontId="7" fillId="0" borderId="3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2" applyFont="1" applyFill="1" applyBorder="1" applyAlignment="1">
      <alignment horizontal="center" vertical="center" wrapText="1"/>
    </xf>
    <xf numFmtId="49" fontId="3" fillId="0" borderId="0" xfId="2" applyNumberFormat="1" applyFont="1" applyFill="1" applyBorder="1" applyAlignment="1">
      <alignment horizontal="center" vertical="center" wrapText="1"/>
    </xf>
    <xf numFmtId="17" fontId="3" fillId="0" borderId="0" xfId="2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4" fontId="9" fillId="0" borderId="3" xfId="2" applyFont="1" applyFill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/>
    </xf>
    <xf numFmtId="43" fontId="9" fillId="0" borderId="5" xfId="1" quotePrefix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4" fontId="10" fillId="0" borderId="7" xfId="2" applyFont="1" applyFill="1" applyBorder="1" applyAlignment="1">
      <alignment horizontal="center" vertical="center" wrapText="1"/>
    </xf>
    <xf numFmtId="43" fontId="10" fillId="0" borderId="7" xfId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" fontId="9" fillId="0" borderId="5" xfId="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" fontId="8" fillId="0" borderId="5" xfId="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" fontId="14" fillId="0" borderId="3" xfId="2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44" fontId="9" fillId="5" borderId="3" xfId="2" applyFont="1" applyFill="1" applyBorder="1" applyAlignment="1">
      <alignment horizontal="center" vertical="center" wrapText="1"/>
    </xf>
    <xf numFmtId="43" fontId="9" fillId="5" borderId="3" xfId="1" applyFont="1" applyFill="1" applyBorder="1" applyAlignment="1">
      <alignment horizontal="center" vertical="center"/>
    </xf>
    <xf numFmtId="43" fontId="9" fillId="5" borderId="5" xfId="1" quotePrefix="1" applyFont="1" applyFill="1" applyBorder="1" applyAlignment="1">
      <alignment horizontal="center" vertical="center" wrapText="1"/>
    </xf>
    <xf numFmtId="44" fontId="10" fillId="0" borderId="3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8" fillId="0" borderId="3" xfId="2" applyNumberFormat="1" applyFont="1" applyFill="1" applyBorder="1" applyAlignment="1">
      <alignment horizontal="center" vertical="center" wrapText="1"/>
    </xf>
    <xf numFmtId="49" fontId="10" fillId="0" borderId="3" xfId="2" applyNumberFormat="1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4" fontId="10" fillId="0" borderId="0" xfId="2" applyFont="1" applyFill="1" applyBorder="1" applyAlignment="1">
      <alignment horizontal="center" vertical="center" wrapText="1"/>
    </xf>
    <xf numFmtId="43" fontId="10" fillId="0" borderId="0" xfId="1" applyFont="1" applyBorder="1" applyAlignment="1">
      <alignment horizontal="center" vertical="center"/>
    </xf>
    <xf numFmtId="43" fontId="10" fillId="0" borderId="0" xfId="1" quotePrefix="1" applyFont="1" applyBorder="1" applyAlignment="1">
      <alignment horizontal="center" vertical="center" wrapText="1"/>
    </xf>
    <xf numFmtId="43" fontId="10" fillId="0" borderId="7" xfId="1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43" fontId="3" fillId="0" borderId="10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3" fontId="3" fillId="0" borderId="5" xfId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44" fontId="10" fillId="7" borderId="3" xfId="2" applyFont="1" applyFill="1" applyBorder="1" applyAlignment="1">
      <alignment horizontal="center" vertical="center" wrapText="1"/>
    </xf>
    <xf numFmtId="49" fontId="9" fillId="7" borderId="3" xfId="2" applyNumberFormat="1" applyFont="1" applyFill="1" applyBorder="1" applyAlignment="1">
      <alignment horizontal="center" vertical="center" wrapText="1"/>
    </xf>
    <xf numFmtId="9" fontId="14" fillId="7" borderId="3" xfId="2" applyNumberFormat="1" applyFont="1" applyFill="1" applyBorder="1" applyAlignment="1">
      <alignment horizontal="center" vertical="center" wrapText="1"/>
    </xf>
    <xf numFmtId="17" fontId="9" fillId="7" borderId="5" xfId="2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/>
    </xf>
    <xf numFmtId="43" fontId="15" fillId="3" borderId="2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49" fontId="10" fillId="0" borderId="3" xfId="2" applyNumberFormat="1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4" fontId="10" fillId="0" borderId="3" xfId="2" applyFont="1" applyFill="1" applyBorder="1" applyAlignment="1">
      <alignment horizontal="center" vertical="center" wrapText="1"/>
    </xf>
    <xf numFmtId="44" fontId="10" fillId="0" borderId="5" xfId="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43" fontId="15" fillId="6" borderId="11" xfId="1" applyFont="1" applyFill="1" applyBorder="1" applyAlignment="1">
      <alignment horizontal="center" vertical="center"/>
    </xf>
    <xf numFmtId="43" fontId="15" fillId="6" borderId="12" xfId="1" applyFont="1" applyFill="1" applyBorder="1" applyAlignment="1">
      <alignment horizontal="center" vertical="center"/>
    </xf>
    <xf numFmtId="43" fontId="15" fillId="6" borderId="13" xfId="1" applyFont="1" applyFill="1" applyBorder="1" applyAlignment="1">
      <alignment horizontal="center" vertical="center"/>
    </xf>
    <xf numFmtId="43" fontId="15" fillId="6" borderId="6" xfId="1" applyFont="1" applyFill="1" applyBorder="1" applyAlignment="1">
      <alignment horizontal="center" vertical="center"/>
    </xf>
    <xf numFmtId="43" fontId="15" fillId="6" borderId="7" xfId="1" applyFont="1" applyFill="1" applyBorder="1" applyAlignment="1">
      <alignment horizontal="center" vertical="center"/>
    </xf>
    <xf numFmtId="43" fontId="15" fillId="6" borderId="8" xfId="1" applyFont="1" applyFill="1" applyBorder="1" applyAlignment="1">
      <alignment horizontal="center" vertical="center"/>
    </xf>
    <xf numFmtId="49" fontId="12" fillId="0" borderId="3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horizontal="center" vertical="center" wrapText="1"/>
    </xf>
    <xf numFmtId="43" fontId="6" fillId="6" borderId="2" xfId="1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00"/>
      <color rgb="FF66FF66"/>
      <color rgb="FF33CC33"/>
      <color rgb="FF0AE634"/>
      <color rgb="FFFFFF66"/>
      <color rgb="FFF527CE"/>
      <color rgb="FFFCBAEF"/>
      <color rgb="FFFFFF00"/>
      <color rgb="FF00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LIRIO%20No.%2010" TargetMode="External"/><Relationship Id="rId1" Type="http://schemas.openxmlformats.org/officeDocument/2006/relationships/hyperlink" Target="FRAY%20A%20DE%20LA%20VERACRUZ/FRAY%20CORRECT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RAY%20A%20DE%20LA%20VERACRUZ/FRAY%20CORREC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"/>
  <sheetViews>
    <sheetView showGridLines="0" tabSelected="1" zoomScale="50" zoomScaleNormal="50" zoomScaleSheetLayoutView="40" workbookViewId="0">
      <selection activeCell="A3" sqref="A3"/>
    </sheetView>
  </sheetViews>
  <sheetFormatPr baseColWidth="10" defaultColWidth="10.875" defaultRowHeight="21" x14ac:dyDescent="0.25"/>
  <cols>
    <col min="1" max="1" width="63.375" style="5" customWidth="1"/>
    <col min="2" max="2" width="36.875" style="5" customWidth="1"/>
    <col min="3" max="3" width="30.5" style="5" customWidth="1"/>
    <col min="4" max="4" width="11.75" style="5" customWidth="1"/>
    <col min="5" max="5" width="17.25" style="5" customWidth="1"/>
    <col min="6" max="6" width="33.375" style="4" customWidth="1"/>
    <col min="7" max="7" width="42.875" style="4" customWidth="1"/>
    <col min="8" max="8" width="30.375" style="4" customWidth="1"/>
    <col min="9" max="9" width="26.75" style="4" customWidth="1"/>
    <col min="10" max="10" width="13.125" style="3" bestFit="1" customWidth="1"/>
    <col min="11" max="11" width="10.875" style="3"/>
    <col min="12" max="12" width="10.875" style="4"/>
    <col min="13" max="16384" width="10.875" style="3"/>
  </cols>
  <sheetData>
    <row r="1" spans="1:12" ht="22" thickBot="1" x14ac:dyDescent="0.3"/>
    <row r="2" spans="1:12" ht="47" x14ac:dyDescent="0.25">
      <c r="A2" s="76" t="s">
        <v>180</v>
      </c>
      <c r="B2" s="77"/>
      <c r="C2" s="77"/>
      <c r="D2" s="77"/>
      <c r="E2" s="77"/>
      <c r="F2" s="77"/>
      <c r="G2" s="77"/>
      <c r="H2" s="77"/>
      <c r="I2" s="78"/>
    </row>
    <row r="3" spans="1:12" ht="6.75" customHeight="1" thickBot="1" x14ac:dyDescent="0.3">
      <c r="A3" s="57"/>
      <c r="F3" s="58"/>
      <c r="G3" s="58"/>
      <c r="H3" s="58"/>
      <c r="I3" s="59"/>
    </row>
    <row r="4" spans="1:12" s="1" customFormat="1" ht="36" customHeight="1" x14ac:dyDescent="0.25">
      <c r="A4" s="79" t="s">
        <v>6</v>
      </c>
      <c r="B4" s="79" t="s">
        <v>5</v>
      </c>
      <c r="C4" s="81" t="s">
        <v>11</v>
      </c>
      <c r="D4" s="83" t="s">
        <v>4</v>
      </c>
      <c r="E4" s="83" t="s">
        <v>3</v>
      </c>
      <c r="F4" s="85" t="s">
        <v>10</v>
      </c>
      <c r="G4" s="87" t="s">
        <v>2</v>
      </c>
      <c r="H4" s="89" t="s">
        <v>9</v>
      </c>
      <c r="I4" s="85" t="s">
        <v>8</v>
      </c>
      <c r="L4" s="2"/>
    </row>
    <row r="5" spans="1:12" ht="30.75" customHeight="1" thickBot="1" x14ac:dyDescent="0.3">
      <c r="A5" s="80"/>
      <c r="B5" s="80"/>
      <c r="C5" s="82"/>
      <c r="D5" s="84"/>
      <c r="E5" s="84"/>
      <c r="F5" s="86"/>
      <c r="G5" s="88"/>
      <c r="H5" s="90"/>
      <c r="I5" s="86"/>
    </row>
    <row r="6" spans="1:12" ht="16.5" customHeight="1" thickBot="1" x14ac:dyDescent="0.3">
      <c r="A6" s="60"/>
      <c r="B6" s="6"/>
      <c r="C6" s="6"/>
      <c r="D6" s="6"/>
      <c r="E6" s="6"/>
      <c r="F6" s="7"/>
      <c r="G6" s="7"/>
      <c r="H6" s="7"/>
      <c r="I6" s="61"/>
    </row>
    <row r="7" spans="1:12" ht="85.5" customHeight="1" thickBot="1" x14ac:dyDescent="0.3">
      <c r="A7" s="65" t="s">
        <v>167</v>
      </c>
      <c r="B7" s="66" t="s">
        <v>18</v>
      </c>
      <c r="C7" s="67" t="s">
        <v>0</v>
      </c>
      <c r="D7" s="68" t="s">
        <v>168</v>
      </c>
      <c r="E7" s="68" t="s">
        <v>169</v>
      </c>
      <c r="F7" s="69">
        <v>6995000</v>
      </c>
      <c r="G7" s="70" t="s">
        <v>170</v>
      </c>
      <c r="H7" s="71">
        <v>0.05</v>
      </c>
      <c r="I7" s="72" t="s">
        <v>126</v>
      </c>
    </row>
    <row r="8" spans="1:12" ht="85.5" customHeight="1" thickBot="1" x14ac:dyDescent="0.3">
      <c r="A8" s="65" t="s">
        <v>171</v>
      </c>
      <c r="B8" s="66" t="s">
        <v>172</v>
      </c>
      <c r="C8" s="67" t="s">
        <v>0</v>
      </c>
      <c r="D8" s="68" t="s">
        <v>173</v>
      </c>
      <c r="E8" s="68" t="s">
        <v>174</v>
      </c>
      <c r="F8" s="69">
        <v>8795000</v>
      </c>
      <c r="G8" s="70" t="s">
        <v>170</v>
      </c>
      <c r="H8" s="71">
        <v>0.05</v>
      </c>
      <c r="I8" s="72" t="s">
        <v>126</v>
      </c>
    </row>
    <row r="9" spans="1:12" ht="85.5" customHeight="1" thickBot="1" x14ac:dyDescent="0.3">
      <c r="A9" s="64" t="s">
        <v>160</v>
      </c>
      <c r="B9" s="28" t="s">
        <v>161</v>
      </c>
      <c r="C9" s="29" t="s">
        <v>0</v>
      </c>
      <c r="D9" s="13" t="s">
        <v>162</v>
      </c>
      <c r="E9" s="13" t="s">
        <v>163</v>
      </c>
      <c r="F9" s="42">
        <v>17980000</v>
      </c>
      <c r="G9" s="8" t="s">
        <v>164</v>
      </c>
      <c r="H9" s="34" t="s">
        <v>125</v>
      </c>
      <c r="I9" s="30" t="s">
        <v>111</v>
      </c>
    </row>
    <row r="10" spans="1:12" ht="85.5" customHeight="1" thickBot="1" x14ac:dyDescent="0.3">
      <c r="A10" s="64" t="s">
        <v>121</v>
      </c>
      <c r="B10" s="28" t="s">
        <v>122</v>
      </c>
      <c r="C10" s="29" t="s">
        <v>0</v>
      </c>
      <c r="D10" s="13" t="s">
        <v>117</v>
      </c>
      <c r="E10" s="13" t="s">
        <v>118</v>
      </c>
      <c r="F10" s="42">
        <v>9995000</v>
      </c>
      <c r="G10" s="44" t="s">
        <v>124</v>
      </c>
      <c r="H10" s="34" t="s">
        <v>125</v>
      </c>
      <c r="I10" s="30" t="s">
        <v>111</v>
      </c>
    </row>
    <row r="11" spans="1:12" ht="84.75" customHeight="1" thickBot="1" x14ac:dyDescent="0.3">
      <c r="A11" s="64" t="s">
        <v>19</v>
      </c>
      <c r="B11" s="28" t="s">
        <v>18</v>
      </c>
      <c r="C11" s="29" t="s">
        <v>0</v>
      </c>
      <c r="D11" s="13" t="s">
        <v>20</v>
      </c>
      <c r="E11" s="13" t="s">
        <v>17</v>
      </c>
      <c r="F11" s="42">
        <v>7945000</v>
      </c>
      <c r="G11" s="45" t="s">
        <v>120</v>
      </c>
      <c r="H11" s="34" t="s">
        <v>110</v>
      </c>
      <c r="I11" s="30" t="s">
        <v>111</v>
      </c>
      <c r="J11" s="4"/>
    </row>
    <row r="12" spans="1:12" s="15" customFormat="1" ht="84.75" customHeight="1" thickBot="1" x14ac:dyDescent="0.3">
      <c r="A12" s="64" t="s">
        <v>49</v>
      </c>
      <c r="B12" s="28" t="s">
        <v>99</v>
      </c>
      <c r="C12" s="48" t="s">
        <v>145</v>
      </c>
      <c r="D12" s="13" t="s">
        <v>53</v>
      </c>
      <c r="E12" s="13" t="s">
        <v>50</v>
      </c>
      <c r="F12" s="42">
        <f>5095000-120000</f>
        <v>4975000</v>
      </c>
      <c r="G12" s="19" t="s">
        <v>14</v>
      </c>
      <c r="H12" s="34" t="s">
        <v>110</v>
      </c>
      <c r="I12" s="32" t="s">
        <v>56</v>
      </c>
      <c r="J12" s="14"/>
      <c r="L12" s="14"/>
    </row>
    <row r="13" spans="1:12" s="15" customFormat="1" ht="84.75" customHeight="1" thickBot="1" x14ac:dyDescent="0.3">
      <c r="A13" s="46" t="s">
        <v>54</v>
      </c>
      <c r="B13" s="28" t="s">
        <v>16</v>
      </c>
      <c r="C13" s="29" t="s">
        <v>0</v>
      </c>
      <c r="D13" s="13" t="s">
        <v>12</v>
      </c>
      <c r="E13" s="13" t="s">
        <v>55</v>
      </c>
      <c r="F13" s="42">
        <v>6975000</v>
      </c>
      <c r="G13" s="8"/>
      <c r="H13" s="34" t="s">
        <v>175</v>
      </c>
      <c r="I13" s="30" t="s">
        <v>119</v>
      </c>
      <c r="J13" s="14"/>
      <c r="L13" s="14"/>
    </row>
    <row r="14" spans="1:12" s="15" customFormat="1" ht="84.75" customHeight="1" thickBot="1" x14ac:dyDescent="0.3">
      <c r="A14" s="64" t="s">
        <v>115</v>
      </c>
      <c r="B14" s="28" t="s">
        <v>113</v>
      </c>
      <c r="C14" s="29" t="s">
        <v>0</v>
      </c>
      <c r="D14" s="13" t="s">
        <v>7</v>
      </c>
      <c r="E14" s="13" t="s">
        <v>114</v>
      </c>
      <c r="F14" s="42">
        <v>5995000</v>
      </c>
      <c r="G14" s="8"/>
      <c r="H14" s="34" t="s">
        <v>176</v>
      </c>
      <c r="I14" s="30" t="s">
        <v>177</v>
      </c>
      <c r="J14" s="14"/>
      <c r="L14" s="14"/>
    </row>
    <row r="15" spans="1:12" s="15" customFormat="1" ht="84.75" customHeight="1" thickBot="1" x14ac:dyDescent="0.3">
      <c r="A15" s="33" t="s">
        <v>146</v>
      </c>
      <c r="B15" s="28" t="s">
        <v>16</v>
      </c>
      <c r="C15" s="29" t="s">
        <v>0</v>
      </c>
      <c r="D15" s="13" t="s">
        <v>7</v>
      </c>
      <c r="E15" s="13" t="s">
        <v>147</v>
      </c>
      <c r="F15" s="42">
        <v>7195000</v>
      </c>
      <c r="G15" s="44"/>
      <c r="H15" s="34" t="s">
        <v>127</v>
      </c>
      <c r="I15" s="30" t="s">
        <v>126</v>
      </c>
      <c r="J15" s="14"/>
      <c r="L15" s="14"/>
    </row>
    <row r="16" spans="1:12" x14ac:dyDescent="0.25">
      <c r="A16" s="9"/>
      <c r="B16" s="9"/>
      <c r="D16" s="9"/>
      <c r="E16" s="9"/>
      <c r="F16" s="10"/>
      <c r="G16" s="11"/>
      <c r="H16" s="12"/>
      <c r="I16" s="12"/>
      <c r="J16" s="4"/>
    </row>
    <row r="17" spans="1:12" s="15" customFormat="1" ht="42.75" hidden="1" customHeight="1" thickBot="1" x14ac:dyDescent="0.3">
      <c r="A17" s="33" t="s">
        <v>101</v>
      </c>
      <c r="B17" s="16" t="s">
        <v>102</v>
      </c>
      <c r="C17" s="29" t="s">
        <v>31</v>
      </c>
      <c r="D17" s="17" t="s">
        <v>106</v>
      </c>
      <c r="E17" s="43" t="s">
        <v>107</v>
      </c>
      <c r="F17" s="42">
        <v>2895000</v>
      </c>
      <c r="G17" s="19" t="s">
        <v>15</v>
      </c>
      <c r="H17" s="20" t="s">
        <v>108</v>
      </c>
      <c r="I17" s="21" t="s">
        <v>62</v>
      </c>
      <c r="L17" s="14"/>
    </row>
    <row r="18" spans="1:12" s="15" customFormat="1" ht="42.75" hidden="1" customHeight="1" thickBot="1" x14ac:dyDescent="0.3">
      <c r="A18" s="33" t="s">
        <v>101</v>
      </c>
      <c r="B18" s="16" t="s">
        <v>103</v>
      </c>
      <c r="C18" s="29" t="s">
        <v>35</v>
      </c>
      <c r="D18" s="17" t="s">
        <v>106</v>
      </c>
      <c r="E18" s="43" t="s">
        <v>107</v>
      </c>
      <c r="F18" s="42">
        <v>2945000</v>
      </c>
      <c r="G18" s="19" t="s">
        <v>15</v>
      </c>
      <c r="H18" s="20" t="s">
        <v>51</v>
      </c>
      <c r="I18" s="21" t="s">
        <v>112</v>
      </c>
      <c r="L18" s="14"/>
    </row>
    <row r="19" spans="1:12" s="15" customFormat="1" ht="42.75" hidden="1" customHeight="1" thickBot="1" x14ac:dyDescent="0.3">
      <c r="A19" s="33" t="s">
        <v>101</v>
      </c>
      <c r="B19" s="16" t="s">
        <v>104</v>
      </c>
      <c r="C19" s="29" t="s">
        <v>30</v>
      </c>
      <c r="D19" s="17" t="s">
        <v>106</v>
      </c>
      <c r="E19" s="43" t="s">
        <v>107</v>
      </c>
      <c r="F19" s="42">
        <v>3045000</v>
      </c>
      <c r="G19" s="19" t="s">
        <v>15</v>
      </c>
      <c r="H19" s="20" t="s">
        <v>108</v>
      </c>
      <c r="I19" s="21" t="s">
        <v>62</v>
      </c>
      <c r="L19" s="14"/>
    </row>
    <row r="20" spans="1:12" s="15" customFormat="1" ht="42.75" hidden="1" customHeight="1" thickBot="1" x14ac:dyDescent="0.3">
      <c r="A20" s="33" t="s">
        <v>101</v>
      </c>
      <c r="B20" s="16" t="s">
        <v>105</v>
      </c>
      <c r="C20" s="29" t="s">
        <v>29</v>
      </c>
      <c r="D20" s="17" t="s">
        <v>106</v>
      </c>
      <c r="E20" s="43" t="s">
        <v>107</v>
      </c>
      <c r="F20" s="42">
        <v>2995000</v>
      </c>
      <c r="G20" s="19" t="s">
        <v>15</v>
      </c>
      <c r="H20" s="20" t="s">
        <v>51</v>
      </c>
      <c r="I20" s="21" t="s">
        <v>112</v>
      </c>
      <c r="L20" s="14"/>
    </row>
    <row r="21" spans="1:12" s="15" customFormat="1" ht="39.75" hidden="1" customHeight="1" thickBot="1" x14ac:dyDescent="0.3">
      <c r="A21" s="35" t="s">
        <v>21</v>
      </c>
      <c r="B21" s="36" t="s">
        <v>27</v>
      </c>
      <c r="C21" s="37" t="s">
        <v>36</v>
      </c>
      <c r="D21" s="38" t="s">
        <v>1</v>
      </c>
      <c r="E21" s="37" t="s">
        <v>22</v>
      </c>
      <c r="F21" s="39">
        <v>2445000</v>
      </c>
      <c r="G21" s="39" t="s">
        <v>15</v>
      </c>
      <c r="H21" s="40" t="s">
        <v>51</v>
      </c>
      <c r="I21" s="41" t="s">
        <v>52</v>
      </c>
      <c r="L21" s="14"/>
    </row>
    <row r="22" spans="1:12" s="15" customFormat="1" ht="39.75" hidden="1" customHeight="1" thickBot="1" x14ac:dyDescent="0.3">
      <c r="A22" s="18" t="s">
        <v>21</v>
      </c>
      <c r="B22" s="16" t="s">
        <v>39</v>
      </c>
      <c r="C22" s="31" t="s">
        <v>35</v>
      </c>
      <c r="D22" s="17" t="s">
        <v>1</v>
      </c>
      <c r="E22" s="29" t="s">
        <v>22</v>
      </c>
      <c r="F22" s="19">
        <v>2695000</v>
      </c>
      <c r="G22" s="19" t="s">
        <v>14</v>
      </c>
      <c r="H22" s="20" t="s">
        <v>51</v>
      </c>
      <c r="I22" s="21" t="s">
        <v>52</v>
      </c>
      <c r="L22" s="14"/>
    </row>
    <row r="23" spans="1:12" s="15" customFormat="1" ht="39.75" hidden="1" customHeight="1" thickBot="1" x14ac:dyDescent="0.3">
      <c r="A23" s="18" t="s">
        <v>21</v>
      </c>
      <c r="B23" s="16" t="s">
        <v>24</v>
      </c>
      <c r="C23" s="29" t="s">
        <v>29</v>
      </c>
      <c r="D23" s="17" t="s">
        <v>1</v>
      </c>
      <c r="E23" s="29" t="s">
        <v>22</v>
      </c>
      <c r="F23" s="19">
        <v>2695000</v>
      </c>
      <c r="G23" s="19" t="s">
        <v>14</v>
      </c>
      <c r="H23" s="20" t="s">
        <v>51</v>
      </c>
      <c r="I23" s="21" t="s">
        <v>52</v>
      </c>
      <c r="L23" s="14"/>
    </row>
    <row r="24" spans="1:12" ht="15.75" customHeight="1" thickBot="1" x14ac:dyDescent="0.3">
      <c r="A24" s="22"/>
      <c r="B24" s="23"/>
      <c r="C24" s="24"/>
      <c r="D24" s="25"/>
      <c r="E24" s="24"/>
      <c r="F24" s="26"/>
      <c r="G24" s="26"/>
      <c r="H24" s="27"/>
      <c r="I24" s="56"/>
    </row>
    <row r="25" spans="1:12" ht="52.5" customHeight="1" thickBot="1" x14ac:dyDescent="0.3">
      <c r="A25" s="91" t="s">
        <v>165</v>
      </c>
      <c r="B25" s="92"/>
      <c r="C25" s="92"/>
      <c r="D25" s="92"/>
      <c r="E25" s="92"/>
      <c r="F25" s="92"/>
      <c r="G25" s="92"/>
      <c r="H25" s="92"/>
      <c r="I25" s="93"/>
    </row>
    <row r="26" spans="1:12" ht="15.75" customHeight="1" thickBot="1" x14ac:dyDescent="0.3">
      <c r="A26" s="57"/>
      <c r="F26" s="58"/>
      <c r="G26" s="58"/>
      <c r="H26" s="58"/>
      <c r="I26" s="59"/>
    </row>
    <row r="27" spans="1:12" ht="35.25" customHeight="1" x14ac:dyDescent="0.25">
      <c r="A27" s="94" t="s">
        <v>6</v>
      </c>
      <c r="B27" s="94" t="s">
        <v>5</v>
      </c>
      <c r="C27" s="96" t="s">
        <v>148</v>
      </c>
      <c r="D27" s="103" t="s">
        <v>4</v>
      </c>
      <c r="E27" s="104"/>
      <c r="F27" s="115" t="s">
        <v>10</v>
      </c>
      <c r="G27" s="107" t="s">
        <v>2</v>
      </c>
      <c r="H27" s="108"/>
      <c r="I27" s="109"/>
    </row>
    <row r="28" spans="1:12" ht="35.25" customHeight="1" thickBot="1" x14ac:dyDescent="0.3">
      <c r="A28" s="95"/>
      <c r="B28" s="95"/>
      <c r="C28" s="97"/>
      <c r="D28" s="105"/>
      <c r="E28" s="106"/>
      <c r="F28" s="116"/>
      <c r="G28" s="110"/>
      <c r="H28" s="111"/>
      <c r="I28" s="112"/>
    </row>
    <row r="29" spans="1:12" ht="15.75" customHeight="1" thickBot="1" x14ac:dyDescent="0.3">
      <c r="A29" s="60"/>
      <c r="B29" s="6"/>
      <c r="C29" s="6"/>
      <c r="D29" s="6"/>
      <c r="E29" s="6"/>
      <c r="F29" s="7"/>
      <c r="G29" s="7"/>
      <c r="H29" s="7"/>
      <c r="I29" s="61"/>
    </row>
    <row r="30" spans="1:12" ht="70.5" customHeight="1" thickBot="1" x14ac:dyDescent="0.3">
      <c r="A30" s="63" t="s">
        <v>149</v>
      </c>
      <c r="B30" s="28" t="s">
        <v>150</v>
      </c>
      <c r="C30" s="62" t="s">
        <v>148</v>
      </c>
      <c r="D30" s="102" t="s">
        <v>151</v>
      </c>
      <c r="E30" s="102"/>
      <c r="F30" s="42">
        <v>5100000</v>
      </c>
      <c r="G30" s="113" t="s">
        <v>159</v>
      </c>
      <c r="H30" s="113"/>
      <c r="I30" s="114"/>
    </row>
    <row r="31" spans="1:12" ht="70.5" customHeight="1" thickBot="1" x14ac:dyDescent="0.3">
      <c r="A31" s="63" t="s">
        <v>153</v>
      </c>
      <c r="B31" s="28" t="s">
        <v>152</v>
      </c>
      <c r="C31" s="62" t="s">
        <v>148</v>
      </c>
      <c r="D31" s="102" t="s">
        <v>154</v>
      </c>
      <c r="E31" s="102"/>
      <c r="F31" s="42">
        <v>750000</v>
      </c>
      <c r="G31" s="98" t="s">
        <v>157</v>
      </c>
      <c r="H31" s="98"/>
      <c r="I31" s="99"/>
    </row>
    <row r="32" spans="1:12" ht="70.5" customHeight="1" thickBot="1" x14ac:dyDescent="0.3">
      <c r="A32" s="63" t="s">
        <v>156</v>
      </c>
      <c r="B32" s="28" t="s">
        <v>152</v>
      </c>
      <c r="C32" s="16" t="s">
        <v>148</v>
      </c>
      <c r="D32" s="102" t="s">
        <v>155</v>
      </c>
      <c r="E32" s="102"/>
      <c r="F32" s="42">
        <v>870000</v>
      </c>
      <c r="G32" s="100" t="s">
        <v>158</v>
      </c>
      <c r="H32" s="100"/>
      <c r="I32" s="101"/>
    </row>
    <row r="33" spans="1:12" ht="15.75" customHeight="1" x14ac:dyDescent="0.25">
      <c r="A33" s="49"/>
      <c r="B33" s="50"/>
      <c r="C33" s="51"/>
      <c r="D33" s="52"/>
      <c r="E33" s="51"/>
      <c r="F33" s="53"/>
      <c r="G33" s="53"/>
      <c r="H33" s="54"/>
      <c r="I33" s="55"/>
    </row>
    <row r="34" spans="1:12" ht="15.75" customHeight="1" x14ac:dyDescent="0.25">
      <c r="A34" s="50"/>
      <c r="B34" s="50"/>
      <c r="C34" s="51"/>
      <c r="D34" s="52"/>
      <c r="E34" s="51"/>
      <c r="F34" s="53"/>
      <c r="G34" s="53"/>
      <c r="H34" s="54"/>
      <c r="I34" s="55"/>
    </row>
    <row r="35" spans="1:12" ht="15.75" customHeight="1" thickBot="1" x14ac:dyDescent="0.3">
      <c r="A35" s="22"/>
      <c r="B35" s="23"/>
      <c r="C35" s="24"/>
      <c r="D35" s="25"/>
      <c r="E35" s="24"/>
      <c r="F35" s="26"/>
      <c r="G35" s="26"/>
      <c r="H35" s="27"/>
      <c r="I35" s="56"/>
    </row>
    <row r="36" spans="1:12" ht="47.25" customHeight="1" thickBot="1" x14ac:dyDescent="0.3">
      <c r="A36" s="73" t="s">
        <v>26</v>
      </c>
      <c r="B36" s="74"/>
      <c r="C36" s="74"/>
      <c r="D36" s="74"/>
      <c r="E36" s="74"/>
      <c r="F36" s="74"/>
      <c r="G36" s="74"/>
      <c r="H36" s="74"/>
      <c r="I36" s="75"/>
    </row>
    <row r="37" spans="1:12" s="15" customFormat="1" ht="39.75" customHeight="1" thickBot="1" x14ac:dyDescent="0.3">
      <c r="A37" s="18" t="s">
        <v>21</v>
      </c>
      <c r="B37" s="16" t="s">
        <v>129</v>
      </c>
      <c r="C37" s="29" t="s">
        <v>29</v>
      </c>
      <c r="D37" s="17" t="s">
        <v>1</v>
      </c>
      <c r="E37" s="43" t="s">
        <v>130</v>
      </c>
      <c r="F37" s="42">
        <v>3095000</v>
      </c>
      <c r="G37" s="19" t="s">
        <v>14</v>
      </c>
      <c r="H37" s="20" t="s">
        <v>178</v>
      </c>
      <c r="I37" s="21" t="s">
        <v>177</v>
      </c>
      <c r="L37" s="14"/>
    </row>
    <row r="38" spans="1:12" s="15" customFormat="1" ht="39.75" customHeight="1" thickBot="1" x14ac:dyDescent="0.3">
      <c r="A38" s="18" t="s">
        <v>21</v>
      </c>
      <c r="B38" s="16" t="s">
        <v>131</v>
      </c>
      <c r="C38" s="29" t="s">
        <v>33</v>
      </c>
      <c r="D38" s="17" t="s">
        <v>1</v>
      </c>
      <c r="E38" s="43" t="s">
        <v>130</v>
      </c>
      <c r="F38" s="42">
        <v>3095000</v>
      </c>
      <c r="G38" s="19" t="s">
        <v>14</v>
      </c>
      <c r="H38" s="20" t="s">
        <v>178</v>
      </c>
      <c r="I38" s="21" t="s">
        <v>177</v>
      </c>
      <c r="L38" s="14"/>
    </row>
    <row r="39" spans="1:12" s="15" customFormat="1" ht="44.25" hidden="1" customHeight="1" thickBot="1" x14ac:dyDescent="0.3">
      <c r="A39" s="47" t="s">
        <v>21</v>
      </c>
      <c r="B39" s="16" t="s">
        <v>37</v>
      </c>
      <c r="C39" s="29" t="s">
        <v>31</v>
      </c>
      <c r="D39" s="17" t="s">
        <v>1</v>
      </c>
      <c r="E39" s="43" t="s">
        <v>132</v>
      </c>
      <c r="F39" s="42">
        <v>2445000</v>
      </c>
      <c r="G39" s="19" t="s">
        <v>15</v>
      </c>
      <c r="H39" s="20" t="s">
        <v>178</v>
      </c>
      <c r="I39" s="21" t="s">
        <v>177</v>
      </c>
      <c r="L39" s="14"/>
    </row>
    <row r="40" spans="1:12" s="15" customFormat="1" ht="44.25" customHeight="1" thickBot="1" x14ac:dyDescent="0.3">
      <c r="A40" s="18" t="s">
        <v>21</v>
      </c>
      <c r="B40" s="16" t="s">
        <v>41</v>
      </c>
      <c r="C40" s="29" t="s">
        <v>35</v>
      </c>
      <c r="D40" s="17" t="s">
        <v>1</v>
      </c>
      <c r="E40" s="43" t="s">
        <v>132</v>
      </c>
      <c r="F40" s="42">
        <f>2695000-150000</f>
        <v>2545000</v>
      </c>
      <c r="G40" s="19" t="s">
        <v>15</v>
      </c>
      <c r="H40" s="20" t="s">
        <v>178</v>
      </c>
      <c r="I40" s="21" t="s">
        <v>177</v>
      </c>
      <c r="L40" s="14"/>
    </row>
    <row r="41" spans="1:12" s="15" customFormat="1" ht="44.25" customHeight="1" thickBot="1" x14ac:dyDescent="0.3">
      <c r="A41" s="18" t="s">
        <v>21</v>
      </c>
      <c r="B41" s="16" t="s">
        <v>40</v>
      </c>
      <c r="C41" s="29" t="s">
        <v>30</v>
      </c>
      <c r="D41" s="17" t="s">
        <v>1</v>
      </c>
      <c r="E41" s="43" t="s">
        <v>132</v>
      </c>
      <c r="F41" s="42">
        <f>2695000-150000</f>
        <v>2545000</v>
      </c>
      <c r="G41" s="19" t="s">
        <v>15</v>
      </c>
      <c r="H41" s="20" t="s">
        <v>178</v>
      </c>
      <c r="I41" s="21" t="s">
        <v>177</v>
      </c>
      <c r="L41" s="14"/>
    </row>
    <row r="42" spans="1:12" s="15" customFormat="1" ht="44.25" hidden="1" customHeight="1" thickBot="1" x14ac:dyDescent="0.3">
      <c r="A42" s="18" t="s">
        <v>21</v>
      </c>
      <c r="B42" s="16" t="s">
        <v>23</v>
      </c>
      <c r="C42" s="29" t="s">
        <v>29</v>
      </c>
      <c r="D42" s="17" t="s">
        <v>1</v>
      </c>
      <c r="E42" s="43" t="s">
        <v>132</v>
      </c>
      <c r="F42" s="42">
        <v>2795000</v>
      </c>
      <c r="G42" s="19" t="s">
        <v>14</v>
      </c>
      <c r="H42" s="20" t="s">
        <v>178</v>
      </c>
      <c r="I42" s="21" t="s">
        <v>177</v>
      </c>
      <c r="L42" s="14"/>
    </row>
    <row r="43" spans="1:12" s="15" customFormat="1" ht="44.25" customHeight="1" thickBot="1" x14ac:dyDescent="0.3">
      <c r="A43" s="18" t="s">
        <v>21</v>
      </c>
      <c r="B43" s="16" t="s">
        <v>133</v>
      </c>
      <c r="C43" s="29" t="s">
        <v>33</v>
      </c>
      <c r="D43" s="17" t="s">
        <v>1</v>
      </c>
      <c r="E43" s="43" t="s">
        <v>134</v>
      </c>
      <c r="F43" s="42">
        <v>3045000</v>
      </c>
      <c r="G43" s="19" t="s">
        <v>14</v>
      </c>
      <c r="H43" s="20" t="s">
        <v>178</v>
      </c>
      <c r="I43" s="21" t="s">
        <v>177</v>
      </c>
      <c r="L43" s="14"/>
    </row>
    <row r="44" spans="1:12" s="15" customFormat="1" ht="44.25" hidden="1" customHeight="1" thickBot="1" x14ac:dyDescent="0.3">
      <c r="A44" s="18" t="s">
        <v>21</v>
      </c>
      <c r="B44" s="16" t="s">
        <v>38</v>
      </c>
      <c r="C44" s="29" t="s">
        <v>36</v>
      </c>
      <c r="D44" s="17" t="s">
        <v>1</v>
      </c>
      <c r="E44" s="43" t="s">
        <v>135</v>
      </c>
      <c r="F44" s="42">
        <v>2495000</v>
      </c>
      <c r="G44" s="19" t="s">
        <v>15</v>
      </c>
      <c r="H44" s="20" t="s">
        <v>178</v>
      </c>
      <c r="I44" s="21" t="s">
        <v>177</v>
      </c>
      <c r="L44" s="14"/>
    </row>
    <row r="45" spans="1:12" s="15" customFormat="1" ht="44.25" hidden="1" customHeight="1" thickBot="1" x14ac:dyDescent="0.3">
      <c r="A45" s="18" t="s">
        <v>21</v>
      </c>
      <c r="B45" s="16" t="s">
        <v>42</v>
      </c>
      <c r="C45" s="29" t="s">
        <v>35</v>
      </c>
      <c r="D45" s="17" t="s">
        <v>1</v>
      </c>
      <c r="E45" s="43" t="s">
        <v>135</v>
      </c>
      <c r="F45" s="42">
        <v>2545000</v>
      </c>
      <c r="G45" s="19" t="s">
        <v>15</v>
      </c>
      <c r="H45" s="20" t="s">
        <v>178</v>
      </c>
      <c r="I45" s="21" t="s">
        <v>177</v>
      </c>
      <c r="L45" s="14"/>
    </row>
    <row r="46" spans="1:12" s="15" customFormat="1" ht="44.25" hidden="1" customHeight="1" thickBot="1" x14ac:dyDescent="0.3">
      <c r="A46" s="18" t="s">
        <v>21</v>
      </c>
      <c r="B46" s="16" t="s">
        <v>136</v>
      </c>
      <c r="C46" s="29" t="s">
        <v>29</v>
      </c>
      <c r="D46" s="17"/>
      <c r="E46" s="43" t="s">
        <v>135</v>
      </c>
      <c r="F46" s="42">
        <v>2545000</v>
      </c>
      <c r="G46" s="19" t="s">
        <v>15</v>
      </c>
      <c r="H46" s="20" t="s">
        <v>178</v>
      </c>
      <c r="I46" s="21" t="s">
        <v>177</v>
      </c>
      <c r="L46" s="14"/>
    </row>
    <row r="47" spans="1:12" s="15" customFormat="1" ht="44.25" customHeight="1" thickBot="1" x14ac:dyDescent="0.3">
      <c r="A47" s="18" t="s">
        <v>21</v>
      </c>
      <c r="B47" s="16" t="s">
        <v>166</v>
      </c>
      <c r="C47" s="29" t="s">
        <v>32</v>
      </c>
      <c r="D47" s="17" t="s">
        <v>48</v>
      </c>
      <c r="E47" s="43" t="s">
        <v>134</v>
      </c>
      <c r="F47" s="42">
        <v>3045000</v>
      </c>
      <c r="G47" s="19" t="s">
        <v>14</v>
      </c>
      <c r="H47" s="20" t="s">
        <v>178</v>
      </c>
      <c r="I47" s="21" t="s">
        <v>177</v>
      </c>
      <c r="L47" s="14"/>
    </row>
    <row r="48" spans="1:12" s="15" customFormat="1" ht="44.25" customHeight="1" thickBot="1" x14ac:dyDescent="0.3">
      <c r="A48" s="18" t="s">
        <v>21</v>
      </c>
      <c r="B48" s="16" t="s">
        <v>28</v>
      </c>
      <c r="C48" s="29" t="s">
        <v>32</v>
      </c>
      <c r="D48" s="17" t="s">
        <v>1</v>
      </c>
      <c r="E48" s="43" t="s">
        <v>135</v>
      </c>
      <c r="F48" s="42">
        <v>2595000</v>
      </c>
      <c r="G48" s="19" t="s">
        <v>15</v>
      </c>
      <c r="H48" s="20" t="s">
        <v>178</v>
      </c>
      <c r="I48" s="21" t="s">
        <v>177</v>
      </c>
      <c r="L48" s="14"/>
    </row>
    <row r="49" spans="1:12" s="15" customFormat="1" ht="44.25" customHeight="1" thickBot="1" x14ac:dyDescent="0.3">
      <c r="A49" s="18" t="s">
        <v>21</v>
      </c>
      <c r="B49" s="16" t="s">
        <v>116</v>
      </c>
      <c r="C49" s="31" t="s">
        <v>36</v>
      </c>
      <c r="D49" s="17" t="s">
        <v>1</v>
      </c>
      <c r="E49" s="43" t="s">
        <v>137</v>
      </c>
      <c r="F49" s="42">
        <v>3245000</v>
      </c>
      <c r="G49" s="19" t="s">
        <v>14</v>
      </c>
      <c r="H49" s="20" t="s">
        <v>178</v>
      </c>
      <c r="I49" s="21" t="s">
        <v>177</v>
      </c>
      <c r="L49" s="14"/>
    </row>
    <row r="50" spans="1:12" s="15" customFormat="1" ht="44.25" customHeight="1" thickBot="1" x14ac:dyDescent="0.3">
      <c r="A50" s="18" t="s">
        <v>21</v>
      </c>
      <c r="B50" s="16" t="s">
        <v>43</v>
      </c>
      <c r="C50" s="31" t="s">
        <v>31</v>
      </c>
      <c r="D50" s="17" t="s">
        <v>1</v>
      </c>
      <c r="E50" s="43" t="s">
        <v>137</v>
      </c>
      <c r="F50" s="42">
        <v>3345000</v>
      </c>
      <c r="G50" s="19" t="s">
        <v>14</v>
      </c>
      <c r="H50" s="20" t="s">
        <v>178</v>
      </c>
      <c r="I50" s="21" t="s">
        <v>177</v>
      </c>
      <c r="L50" s="14"/>
    </row>
    <row r="51" spans="1:12" s="15" customFormat="1" ht="44.25" hidden="1" customHeight="1" thickBot="1" x14ac:dyDescent="0.3">
      <c r="A51" s="18" t="s">
        <v>21</v>
      </c>
      <c r="B51" s="16" t="s">
        <v>44</v>
      </c>
      <c r="C51" s="31" t="s">
        <v>35</v>
      </c>
      <c r="D51" s="17" t="s">
        <v>1</v>
      </c>
      <c r="E51" s="43" t="s">
        <v>137</v>
      </c>
      <c r="F51" s="42">
        <v>3445000</v>
      </c>
      <c r="G51" s="19" t="s">
        <v>14</v>
      </c>
      <c r="H51" s="20" t="s">
        <v>138</v>
      </c>
      <c r="I51" s="21" t="s">
        <v>128</v>
      </c>
      <c r="L51" s="14"/>
    </row>
    <row r="52" spans="1:12" s="15" customFormat="1" ht="44.25" hidden="1" customHeight="1" thickBot="1" x14ac:dyDescent="0.3">
      <c r="A52" s="18" t="s">
        <v>21</v>
      </c>
      <c r="B52" s="16" t="s">
        <v>46</v>
      </c>
      <c r="C52" s="31" t="s">
        <v>29</v>
      </c>
      <c r="D52" s="17" t="s">
        <v>1</v>
      </c>
      <c r="E52" s="43" t="s">
        <v>137</v>
      </c>
      <c r="F52" s="42">
        <f>3345000+50000</f>
        <v>3395000</v>
      </c>
      <c r="G52" s="19" t="s">
        <v>14</v>
      </c>
      <c r="H52" s="20" t="s">
        <v>138</v>
      </c>
      <c r="I52" s="21" t="s">
        <v>128</v>
      </c>
      <c r="L52" s="14"/>
    </row>
    <row r="53" spans="1:12" s="15" customFormat="1" ht="44.25" hidden="1" customHeight="1" thickBot="1" x14ac:dyDescent="0.3">
      <c r="A53" s="18" t="s">
        <v>21</v>
      </c>
      <c r="B53" s="16" t="s">
        <v>47</v>
      </c>
      <c r="C53" s="31" t="s">
        <v>33</v>
      </c>
      <c r="D53" s="17" t="s">
        <v>1</v>
      </c>
      <c r="E53" s="43" t="s">
        <v>100</v>
      </c>
      <c r="F53" s="42">
        <v>3445000</v>
      </c>
      <c r="G53" s="19" t="s">
        <v>14</v>
      </c>
      <c r="H53" s="20" t="s">
        <v>123</v>
      </c>
      <c r="I53" s="21" t="s">
        <v>57</v>
      </c>
      <c r="L53" s="14"/>
    </row>
    <row r="54" spans="1:12" s="15" customFormat="1" ht="44.25" hidden="1" customHeight="1" thickBot="1" x14ac:dyDescent="0.3">
      <c r="A54" s="18" t="s">
        <v>21</v>
      </c>
      <c r="B54" s="16" t="s">
        <v>25</v>
      </c>
      <c r="C54" s="29" t="s">
        <v>32</v>
      </c>
      <c r="D54" s="17" t="s">
        <v>1</v>
      </c>
      <c r="E54" s="43" t="s">
        <v>100</v>
      </c>
      <c r="F54" s="42">
        <v>3445000</v>
      </c>
      <c r="G54" s="19" t="s">
        <v>14</v>
      </c>
      <c r="H54" s="20" t="s">
        <v>109</v>
      </c>
      <c r="I54" s="21" t="s">
        <v>52</v>
      </c>
      <c r="L54" s="14"/>
    </row>
    <row r="55" spans="1:12" ht="22" thickBot="1" x14ac:dyDescent="0.3"/>
    <row r="56" spans="1:12" ht="48" thickBot="1" x14ac:dyDescent="0.3">
      <c r="A56" s="73" t="s">
        <v>58</v>
      </c>
      <c r="B56" s="74"/>
      <c r="C56" s="74"/>
      <c r="D56" s="74"/>
      <c r="E56" s="74"/>
      <c r="F56" s="74"/>
      <c r="G56" s="74"/>
      <c r="H56" s="74"/>
      <c r="I56" s="75"/>
    </row>
    <row r="57" spans="1:12" ht="33" thickBot="1" x14ac:dyDescent="0.3">
      <c r="A57" s="18" t="s">
        <v>59</v>
      </c>
      <c r="B57" s="16" t="s">
        <v>60</v>
      </c>
      <c r="C57" s="29" t="s">
        <v>34</v>
      </c>
      <c r="D57" s="17" t="s">
        <v>1</v>
      </c>
      <c r="E57" s="29" t="s">
        <v>139</v>
      </c>
      <c r="F57" s="19">
        <v>2220000</v>
      </c>
      <c r="G57" s="19" t="s">
        <v>14</v>
      </c>
      <c r="H57" s="20" t="s">
        <v>179</v>
      </c>
      <c r="I57" s="21" t="s">
        <v>128</v>
      </c>
    </row>
    <row r="58" spans="1:12" ht="33" thickBot="1" x14ac:dyDescent="0.3">
      <c r="A58" s="18" t="s">
        <v>59</v>
      </c>
      <c r="B58" s="16" t="s">
        <v>63</v>
      </c>
      <c r="C58" s="29" t="s">
        <v>31</v>
      </c>
      <c r="D58" s="17" t="s">
        <v>1</v>
      </c>
      <c r="E58" s="29" t="s">
        <v>139</v>
      </c>
      <c r="F58" s="19">
        <v>2295000</v>
      </c>
      <c r="G58" s="19" t="s">
        <v>14</v>
      </c>
      <c r="H58" s="20" t="s">
        <v>179</v>
      </c>
      <c r="I58" s="21" t="s">
        <v>128</v>
      </c>
    </row>
    <row r="59" spans="1:12" ht="33" thickBot="1" x14ac:dyDescent="0.3">
      <c r="A59" s="18" t="s">
        <v>59</v>
      </c>
      <c r="B59" s="16" t="s">
        <v>64</v>
      </c>
      <c r="C59" s="29" t="s">
        <v>35</v>
      </c>
      <c r="D59" s="17" t="s">
        <v>1</v>
      </c>
      <c r="E59" s="29" t="s">
        <v>139</v>
      </c>
      <c r="F59" s="19">
        <v>2145000</v>
      </c>
      <c r="G59" s="19" t="s">
        <v>15</v>
      </c>
      <c r="H59" s="20" t="s">
        <v>179</v>
      </c>
      <c r="I59" s="21" t="s">
        <v>128</v>
      </c>
    </row>
    <row r="60" spans="1:12" ht="33" thickBot="1" x14ac:dyDescent="0.3">
      <c r="A60" s="18" t="s">
        <v>59</v>
      </c>
      <c r="B60" s="16" t="s">
        <v>65</v>
      </c>
      <c r="C60" s="29" t="s">
        <v>30</v>
      </c>
      <c r="D60" s="17" t="s">
        <v>1</v>
      </c>
      <c r="E60" s="29" t="s">
        <v>139</v>
      </c>
      <c r="F60" s="19">
        <v>2145000</v>
      </c>
      <c r="G60" s="19" t="s">
        <v>15</v>
      </c>
      <c r="H60" s="20" t="s">
        <v>179</v>
      </c>
      <c r="I60" s="21" t="s">
        <v>128</v>
      </c>
    </row>
    <row r="61" spans="1:12" ht="33" thickBot="1" x14ac:dyDescent="0.3">
      <c r="A61" s="18" t="s">
        <v>59</v>
      </c>
      <c r="B61" s="16" t="s">
        <v>66</v>
      </c>
      <c r="C61" s="29" t="s">
        <v>29</v>
      </c>
      <c r="D61" s="17" t="s">
        <v>1</v>
      </c>
      <c r="E61" s="29" t="s">
        <v>139</v>
      </c>
      <c r="F61" s="19">
        <v>2295000</v>
      </c>
      <c r="G61" s="19" t="s">
        <v>14</v>
      </c>
      <c r="H61" s="20" t="s">
        <v>179</v>
      </c>
      <c r="I61" s="21" t="s">
        <v>128</v>
      </c>
    </row>
    <row r="62" spans="1:12" ht="33" hidden="1" thickBot="1" x14ac:dyDescent="0.3">
      <c r="A62" s="18" t="s">
        <v>59</v>
      </c>
      <c r="B62" s="16" t="s">
        <v>67</v>
      </c>
      <c r="C62" s="29" t="s">
        <v>33</v>
      </c>
      <c r="D62" s="17" t="s">
        <v>1</v>
      </c>
      <c r="E62" s="29" t="s">
        <v>61</v>
      </c>
      <c r="F62" s="19">
        <v>2295000</v>
      </c>
      <c r="G62" s="19" t="s">
        <v>14</v>
      </c>
      <c r="H62" s="20" t="s">
        <v>179</v>
      </c>
      <c r="I62" s="21" t="s">
        <v>128</v>
      </c>
    </row>
    <row r="63" spans="1:12" ht="33" thickBot="1" x14ac:dyDescent="0.3">
      <c r="A63" s="18" t="s">
        <v>59</v>
      </c>
      <c r="B63" s="16" t="s">
        <v>68</v>
      </c>
      <c r="C63" s="29" t="s">
        <v>36</v>
      </c>
      <c r="D63" s="17" t="s">
        <v>1</v>
      </c>
      <c r="E63" s="29" t="s">
        <v>140</v>
      </c>
      <c r="F63" s="19">
        <v>2220000</v>
      </c>
      <c r="G63" s="19" t="s">
        <v>14</v>
      </c>
      <c r="H63" s="20" t="s">
        <v>179</v>
      </c>
      <c r="I63" s="21" t="s">
        <v>128</v>
      </c>
    </row>
    <row r="64" spans="1:12" ht="33" thickBot="1" x14ac:dyDescent="0.3">
      <c r="A64" s="18" t="s">
        <v>59</v>
      </c>
      <c r="B64" s="16" t="s">
        <v>69</v>
      </c>
      <c r="C64" s="29" t="s">
        <v>31</v>
      </c>
      <c r="D64" s="17" t="s">
        <v>1</v>
      </c>
      <c r="E64" s="29" t="s">
        <v>140</v>
      </c>
      <c r="F64" s="19">
        <v>2295000</v>
      </c>
      <c r="G64" s="19" t="s">
        <v>13</v>
      </c>
      <c r="H64" s="20" t="s">
        <v>179</v>
      </c>
      <c r="I64" s="21" t="s">
        <v>128</v>
      </c>
    </row>
    <row r="65" spans="1:9" ht="33" thickBot="1" x14ac:dyDescent="0.3">
      <c r="A65" s="18" t="s">
        <v>59</v>
      </c>
      <c r="B65" s="16" t="s">
        <v>70</v>
      </c>
      <c r="C65" s="29" t="s">
        <v>35</v>
      </c>
      <c r="D65" s="17" t="s">
        <v>1</v>
      </c>
      <c r="E65" s="29" t="s">
        <v>140</v>
      </c>
      <c r="F65" s="19">
        <v>2145000</v>
      </c>
      <c r="G65" s="19" t="s">
        <v>15</v>
      </c>
      <c r="H65" s="20" t="s">
        <v>179</v>
      </c>
      <c r="I65" s="21" t="s">
        <v>128</v>
      </c>
    </row>
    <row r="66" spans="1:9" ht="33" thickBot="1" x14ac:dyDescent="0.3">
      <c r="A66" s="18" t="s">
        <v>59</v>
      </c>
      <c r="B66" s="16" t="s">
        <v>71</v>
      </c>
      <c r="C66" s="29" t="s">
        <v>30</v>
      </c>
      <c r="D66" s="17" t="s">
        <v>1</v>
      </c>
      <c r="E66" s="29" t="s">
        <v>140</v>
      </c>
      <c r="F66" s="19">
        <v>2145000</v>
      </c>
      <c r="G66" s="19" t="s">
        <v>15</v>
      </c>
      <c r="H66" s="20" t="s">
        <v>179</v>
      </c>
      <c r="I66" s="21" t="s">
        <v>128</v>
      </c>
    </row>
    <row r="67" spans="1:9" ht="33" thickBot="1" x14ac:dyDescent="0.3">
      <c r="A67" s="18" t="s">
        <v>59</v>
      </c>
      <c r="B67" s="16" t="s">
        <v>72</v>
      </c>
      <c r="C67" s="29" t="s">
        <v>29</v>
      </c>
      <c r="D67" s="17" t="s">
        <v>1</v>
      </c>
      <c r="E67" s="29" t="s">
        <v>140</v>
      </c>
      <c r="F67" s="19">
        <v>2295000</v>
      </c>
      <c r="G67" s="19" t="s">
        <v>14</v>
      </c>
      <c r="H67" s="20" t="s">
        <v>179</v>
      </c>
      <c r="I67" s="21" t="s">
        <v>128</v>
      </c>
    </row>
    <row r="68" spans="1:9" ht="33" thickBot="1" x14ac:dyDescent="0.3">
      <c r="A68" s="18" t="s">
        <v>59</v>
      </c>
      <c r="B68" s="16" t="s">
        <v>73</v>
      </c>
      <c r="C68" s="29" t="s">
        <v>33</v>
      </c>
      <c r="D68" s="17" t="s">
        <v>1</v>
      </c>
      <c r="E68" s="29" t="s">
        <v>140</v>
      </c>
      <c r="F68" s="19">
        <v>2295000</v>
      </c>
      <c r="G68" s="19" t="s">
        <v>14</v>
      </c>
      <c r="H68" s="20" t="s">
        <v>179</v>
      </c>
      <c r="I68" s="21" t="s">
        <v>128</v>
      </c>
    </row>
    <row r="69" spans="1:9" ht="33" thickBot="1" x14ac:dyDescent="0.3">
      <c r="A69" s="18" t="s">
        <v>59</v>
      </c>
      <c r="B69" s="16" t="s">
        <v>74</v>
      </c>
      <c r="C69" s="29" t="s">
        <v>34</v>
      </c>
      <c r="D69" s="17" t="s">
        <v>1</v>
      </c>
      <c r="E69" s="29" t="s">
        <v>141</v>
      </c>
      <c r="F69" s="19">
        <v>2220000</v>
      </c>
      <c r="G69" s="19" t="s">
        <v>14</v>
      </c>
      <c r="H69" s="20" t="s">
        <v>179</v>
      </c>
      <c r="I69" s="21" t="s">
        <v>128</v>
      </c>
    </row>
    <row r="70" spans="1:9" ht="33" thickBot="1" x14ac:dyDescent="0.3">
      <c r="A70" s="18" t="s">
        <v>59</v>
      </c>
      <c r="B70" s="16" t="s">
        <v>75</v>
      </c>
      <c r="C70" s="31" t="s">
        <v>31</v>
      </c>
      <c r="D70" s="17" t="s">
        <v>1</v>
      </c>
      <c r="E70" s="29" t="s">
        <v>141</v>
      </c>
      <c r="F70" s="19">
        <v>2145000</v>
      </c>
      <c r="G70" s="19" t="s">
        <v>15</v>
      </c>
      <c r="H70" s="20" t="s">
        <v>179</v>
      </c>
      <c r="I70" s="21" t="s">
        <v>128</v>
      </c>
    </row>
    <row r="71" spans="1:9" ht="33" thickBot="1" x14ac:dyDescent="0.3">
      <c r="A71" s="18" t="s">
        <v>59</v>
      </c>
      <c r="B71" s="16" t="s">
        <v>76</v>
      </c>
      <c r="C71" s="31" t="s">
        <v>35</v>
      </c>
      <c r="D71" s="17" t="s">
        <v>1</v>
      </c>
      <c r="E71" s="29" t="s">
        <v>141</v>
      </c>
      <c r="F71" s="19">
        <v>2145000</v>
      </c>
      <c r="G71" s="19" t="s">
        <v>15</v>
      </c>
      <c r="H71" s="20" t="s">
        <v>179</v>
      </c>
      <c r="I71" s="21" t="s">
        <v>128</v>
      </c>
    </row>
    <row r="72" spans="1:9" ht="33" thickBot="1" x14ac:dyDescent="0.3">
      <c r="A72" s="18" t="s">
        <v>59</v>
      </c>
      <c r="B72" s="16" t="s">
        <v>77</v>
      </c>
      <c r="C72" s="31" t="s">
        <v>30</v>
      </c>
      <c r="D72" s="17" t="s">
        <v>1</v>
      </c>
      <c r="E72" s="29" t="s">
        <v>141</v>
      </c>
      <c r="F72" s="19">
        <v>2095000</v>
      </c>
      <c r="G72" s="19" t="s">
        <v>15</v>
      </c>
      <c r="H72" s="20" t="s">
        <v>179</v>
      </c>
      <c r="I72" s="21" t="s">
        <v>128</v>
      </c>
    </row>
    <row r="73" spans="1:9" ht="33" thickBot="1" x14ac:dyDescent="0.3">
      <c r="A73" s="18" t="s">
        <v>59</v>
      </c>
      <c r="B73" s="16" t="s">
        <v>78</v>
      </c>
      <c r="C73" s="29" t="s">
        <v>29</v>
      </c>
      <c r="D73" s="17" t="s">
        <v>1</v>
      </c>
      <c r="E73" s="29" t="s">
        <v>141</v>
      </c>
      <c r="F73" s="19">
        <v>2295000</v>
      </c>
      <c r="G73" s="19" t="s">
        <v>14</v>
      </c>
      <c r="H73" s="20" t="s">
        <v>179</v>
      </c>
      <c r="I73" s="21" t="s">
        <v>128</v>
      </c>
    </row>
    <row r="74" spans="1:9" ht="33" thickBot="1" x14ac:dyDescent="0.3">
      <c r="A74" s="18" t="s">
        <v>59</v>
      </c>
      <c r="B74" s="16" t="s">
        <v>79</v>
      </c>
      <c r="C74" s="29" t="s">
        <v>33</v>
      </c>
      <c r="D74" s="17" t="s">
        <v>1</v>
      </c>
      <c r="E74" s="29" t="s">
        <v>141</v>
      </c>
      <c r="F74" s="19">
        <v>2295000</v>
      </c>
      <c r="G74" s="19" t="s">
        <v>14</v>
      </c>
      <c r="H74" s="20" t="s">
        <v>179</v>
      </c>
      <c r="I74" s="21" t="s">
        <v>128</v>
      </c>
    </row>
    <row r="75" spans="1:9" ht="33" thickBot="1" x14ac:dyDescent="0.3">
      <c r="A75" s="18" t="s">
        <v>59</v>
      </c>
      <c r="B75" s="16" t="s">
        <v>80</v>
      </c>
      <c r="C75" s="29" t="s">
        <v>36</v>
      </c>
      <c r="D75" s="17" t="s">
        <v>1</v>
      </c>
      <c r="E75" s="29" t="s">
        <v>142</v>
      </c>
      <c r="F75" s="19">
        <v>2220000</v>
      </c>
      <c r="G75" s="19" t="s">
        <v>14</v>
      </c>
      <c r="H75" s="20" t="s">
        <v>179</v>
      </c>
      <c r="I75" s="21" t="s">
        <v>128</v>
      </c>
    </row>
    <row r="76" spans="1:9" ht="33" thickBot="1" x14ac:dyDescent="0.3">
      <c r="A76" s="18" t="s">
        <v>59</v>
      </c>
      <c r="B76" s="16" t="s">
        <v>81</v>
      </c>
      <c r="C76" s="29" t="s">
        <v>31</v>
      </c>
      <c r="D76" s="17" t="s">
        <v>48</v>
      </c>
      <c r="E76" s="29" t="s">
        <v>142</v>
      </c>
      <c r="F76" s="19">
        <v>2145000</v>
      </c>
      <c r="G76" s="19" t="s">
        <v>15</v>
      </c>
      <c r="H76" s="20" t="s">
        <v>179</v>
      </c>
      <c r="I76" s="21" t="s">
        <v>128</v>
      </c>
    </row>
    <row r="77" spans="1:9" ht="33" thickBot="1" x14ac:dyDescent="0.3">
      <c r="A77" s="18" t="s">
        <v>59</v>
      </c>
      <c r="B77" s="16" t="s">
        <v>82</v>
      </c>
      <c r="C77" s="29" t="s">
        <v>35</v>
      </c>
      <c r="D77" s="17" t="s">
        <v>1</v>
      </c>
      <c r="E77" s="29" t="s">
        <v>142</v>
      </c>
      <c r="F77" s="19">
        <v>2145000</v>
      </c>
      <c r="G77" s="19" t="s">
        <v>15</v>
      </c>
      <c r="H77" s="20" t="s">
        <v>179</v>
      </c>
      <c r="I77" s="21" t="s">
        <v>128</v>
      </c>
    </row>
    <row r="78" spans="1:9" ht="33" thickBot="1" x14ac:dyDescent="0.3">
      <c r="A78" s="18" t="s">
        <v>59</v>
      </c>
      <c r="B78" s="16" t="s">
        <v>83</v>
      </c>
      <c r="C78" s="29" t="s">
        <v>30</v>
      </c>
      <c r="D78" s="17" t="s">
        <v>1</v>
      </c>
      <c r="E78" s="29" t="s">
        <v>142</v>
      </c>
      <c r="F78" s="19">
        <v>2145000</v>
      </c>
      <c r="G78" s="19" t="s">
        <v>15</v>
      </c>
      <c r="H78" s="20" t="s">
        <v>179</v>
      </c>
      <c r="I78" s="21" t="s">
        <v>128</v>
      </c>
    </row>
    <row r="79" spans="1:9" ht="33" thickBot="1" x14ac:dyDescent="0.3">
      <c r="A79" s="18" t="s">
        <v>59</v>
      </c>
      <c r="B79" s="16" t="s">
        <v>84</v>
      </c>
      <c r="C79" s="29" t="s">
        <v>29</v>
      </c>
      <c r="D79" s="17" t="s">
        <v>1</v>
      </c>
      <c r="E79" s="29" t="s">
        <v>142</v>
      </c>
      <c r="F79" s="19">
        <v>2295000</v>
      </c>
      <c r="G79" s="19" t="s">
        <v>14</v>
      </c>
      <c r="H79" s="20" t="s">
        <v>179</v>
      </c>
      <c r="I79" s="21" t="s">
        <v>128</v>
      </c>
    </row>
    <row r="80" spans="1:9" ht="33" thickBot="1" x14ac:dyDescent="0.3">
      <c r="A80" s="18" t="s">
        <v>59</v>
      </c>
      <c r="B80" s="16" t="s">
        <v>85</v>
      </c>
      <c r="C80" s="29" t="s">
        <v>33</v>
      </c>
      <c r="D80" s="17" t="s">
        <v>1</v>
      </c>
      <c r="E80" s="29" t="s">
        <v>142</v>
      </c>
      <c r="F80" s="19">
        <v>2295000</v>
      </c>
      <c r="G80" s="19" t="s">
        <v>14</v>
      </c>
      <c r="H80" s="20" t="s">
        <v>179</v>
      </c>
      <c r="I80" s="21" t="s">
        <v>128</v>
      </c>
    </row>
    <row r="81" spans="1:9" ht="33" thickBot="1" x14ac:dyDescent="0.3">
      <c r="A81" s="18" t="s">
        <v>59</v>
      </c>
      <c r="B81" s="16" t="s">
        <v>86</v>
      </c>
      <c r="C81" s="29" t="s">
        <v>34</v>
      </c>
      <c r="D81" s="17" t="s">
        <v>1</v>
      </c>
      <c r="E81" s="29" t="s">
        <v>143</v>
      </c>
      <c r="F81" s="19">
        <v>2295000</v>
      </c>
      <c r="G81" s="19" t="s">
        <v>14</v>
      </c>
      <c r="H81" s="20" t="s">
        <v>179</v>
      </c>
      <c r="I81" s="21" t="s">
        <v>128</v>
      </c>
    </row>
    <row r="82" spans="1:9" ht="33" thickBot="1" x14ac:dyDescent="0.3">
      <c r="A82" s="18" t="s">
        <v>59</v>
      </c>
      <c r="B82" s="16" t="s">
        <v>87</v>
      </c>
      <c r="C82" s="29" t="s">
        <v>31</v>
      </c>
      <c r="D82" s="17" t="s">
        <v>1</v>
      </c>
      <c r="E82" s="29" t="s">
        <v>143</v>
      </c>
      <c r="F82" s="19">
        <v>2295000</v>
      </c>
      <c r="G82" s="19" t="s">
        <v>14</v>
      </c>
      <c r="H82" s="20" t="s">
        <v>179</v>
      </c>
      <c r="I82" s="21" t="s">
        <v>128</v>
      </c>
    </row>
    <row r="83" spans="1:9" ht="33" thickBot="1" x14ac:dyDescent="0.3">
      <c r="A83" s="18" t="s">
        <v>59</v>
      </c>
      <c r="B83" s="16" t="s">
        <v>88</v>
      </c>
      <c r="C83" s="31" t="s">
        <v>35</v>
      </c>
      <c r="D83" s="17" t="s">
        <v>1</v>
      </c>
      <c r="E83" s="29" t="s">
        <v>143</v>
      </c>
      <c r="F83" s="19">
        <v>2295000</v>
      </c>
      <c r="G83" s="19" t="s">
        <v>14</v>
      </c>
      <c r="H83" s="20" t="s">
        <v>179</v>
      </c>
      <c r="I83" s="21" t="s">
        <v>128</v>
      </c>
    </row>
    <row r="84" spans="1:9" ht="33" thickBot="1" x14ac:dyDescent="0.3">
      <c r="A84" s="18" t="s">
        <v>59</v>
      </c>
      <c r="B84" s="16" t="s">
        <v>89</v>
      </c>
      <c r="C84" s="31" t="s">
        <v>30</v>
      </c>
      <c r="D84" s="17" t="s">
        <v>1</v>
      </c>
      <c r="E84" s="29" t="s">
        <v>143</v>
      </c>
      <c r="F84" s="19">
        <v>2145000</v>
      </c>
      <c r="G84" s="19" t="s">
        <v>15</v>
      </c>
      <c r="H84" s="20" t="s">
        <v>179</v>
      </c>
      <c r="I84" s="21" t="s">
        <v>128</v>
      </c>
    </row>
    <row r="85" spans="1:9" ht="33" thickBot="1" x14ac:dyDescent="0.3">
      <c r="A85" s="18" t="s">
        <v>59</v>
      </c>
      <c r="B85" s="16" t="s">
        <v>90</v>
      </c>
      <c r="C85" s="31" t="s">
        <v>29</v>
      </c>
      <c r="D85" s="17" t="s">
        <v>1</v>
      </c>
      <c r="E85" s="29" t="s">
        <v>143</v>
      </c>
      <c r="F85" s="19">
        <v>2295000</v>
      </c>
      <c r="G85" s="19" t="s">
        <v>14</v>
      </c>
      <c r="H85" s="20" t="s">
        <v>179</v>
      </c>
      <c r="I85" s="21" t="s">
        <v>128</v>
      </c>
    </row>
    <row r="86" spans="1:9" ht="33" thickBot="1" x14ac:dyDescent="0.3">
      <c r="A86" s="18" t="s">
        <v>59</v>
      </c>
      <c r="B86" s="16" t="s">
        <v>91</v>
      </c>
      <c r="C86" s="31" t="s">
        <v>33</v>
      </c>
      <c r="D86" s="17" t="s">
        <v>1</v>
      </c>
      <c r="E86" s="29" t="s">
        <v>143</v>
      </c>
      <c r="F86" s="19">
        <v>2295000</v>
      </c>
      <c r="G86" s="19" t="s">
        <v>14</v>
      </c>
      <c r="H86" s="20" t="s">
        <v>179</v>
      </c>
      <c r="I86" s="21" t="s">
        <v>128</v>
      </c>
    </row>
    <row r="87" spans="1:9" ht="33" thickBot="1" x14ac:dyDescent="0.3">
      <c r="A87" s="18" t="s">
        <v>59</v>
      </c>
      <c r="B87" s="16" t="s">
        <v>92</v>
      </c>
      <c r="C87" s="31" t="s">
        <v>34</v>
      </c>
      <c r="D87" s="17" t="s">
        <v>1</v>
      </c>
      <c r="E87" s="29" t="s">
        <v>144</v>
      </c>
      <c r="F87" s="19">
        <v>2220000</v>
      </c>
      <c r="G87" s="19" t="s">
        <v>14</v>
      </c>
      <c r="H87" s="20" t="s">
        <v>179</v>
      </c>
      <c r="I87" s="21" t="s">
        <v>128</v>
      </c>
    </row>
    <row r="88" spans="1:9" ht="33" thickBot="1" x14ac:dyDescent="0.3">
      <c r="A88" s="18" t="s">
        <v>59</v>
      </c>
      <c r="B88" s="16" t="s">
        <v>93</v>
      </c>
      <c r="C88" s="31" t="s">
        <v>31</v>
      </c>
      <c r="D88" s="17" t="s">
        <v>1</v>
      </c>
      <c r="E88" s="29" t="s">
        <v>144</v>
      </c>
      <c r="F88" s="19">
        <v>2295000</v>
      </c>
      <c r="G88" s="19" t="s">
        <v>14</v>
      </c>
      <c r="H88" s="20" t="s">
        <v>179</v>
      </c>
      <c r="I88" s="21" t="s">
        <v>128</v>
      </c>
    </row>
    <row r="89" spans="1:9" ht="33" thickBot="1" x14ac:dyDescent="0.3">
      <c r="A89" s="18" t="s">
        <v>59</v>
      </c>
      <c r="B89" s="16" t="s">
        <v>94</v>
      </c>
      <c r="C89" s="29" t="s">
        <v>35</v>
      </c>
      <c r="D89" s="17" t="s">
        <v>1</v>
      </c>
      <c r="E89" s="29" t="s">
        <v>144</v>
      </c>
      <c r="F89" s="19">
        <v>2295000</v>
      </c>
      <c r="G89" s="19" t="s">
        <v>14</v>
      </c>
      <c r="H89" s="20" t="s">
        <v>179</v>
      </c>
      <c r="I89" s="21" t="s">
        <v>128</v>
      </c>
    </row>
    <row r="90" spans="1:9" ht="33" thickBot="1" x14ac:dyDescent="0.3">
      <c r="A90" s="18" t="s">
        <v>59</v>
      </c>
      <c r="B90" s="16" t="s">
        <v>95</v>
      </c>
      <c r="C90" s="29" t="s">
        <v>30</v>
      </c>
      <c r="D90" s="17" t="s">
        <v>96</v>
      </c>
      <c r="E90" s="29" t="s">
        <v>144</v>
      </c>
      <c r="F90" s="19">
        <v>2145000</v>
      </c>
      <c r="G90" s="19" t="s">
        <v>15</v>
      </c>
      <c r="H90" s="20" t="s">
        <v>179</v>
      </c>
      <c r="I90" s="21" t="s">
        <v>128</v>
      </c>
    </row>
    <row r="91" spans="1:9" ht="33" thickBot="1" x14ac:dyDescent="0.3">
      <c r="A91" s="18" t="s">
        <v>59</v>
      </c>
      <c r="B91" s="16" t="s">
        <v>97</v>
      </c>
      <c r="C91" s="29" t="s">
        <v>29</v>
      </c>
      <c r="D91" s="17" t="s">
        <v>96</v>
      </c>
      <c r="E91" s="29" t="s">
        <v>144</v>
      </c>
      <c r="F91" s="19">
        <v>2295000</v>
      </c>
      <c r="G91" s="19" t="s">
        <v>14</v>
      </c>
      <c r="H91" s="20" t="s">
        <v>179</v>
      </c>
      <c r="I91" s="21" t="s">
        <v>128</v>
      </c>
    </row>
    <row r="92" spans="1:9" ht="33" thickBot="1" x14ac:dyDescent="0.3">
      <c r="A92" s="18" t="s">
        <v>59</v>
      </c>
      <c r="B92" s="16" t="s">
        <v>98</v>
      </c>
      <c r="C92" s="29" t="s">
        <v>33</v>
      </c>
      <c r="D92" s="17" t="s">
        <v>1</v>
      </c>
      <c r="E92" s="29" t="s">
        <v>144</v>
      </c>
      <c r="F92" s="19">
        <v>2295000</v>
      </c>
      <c r="G92" s="19" t="s">
        <v>14</v>
      </c>
      <c r="H92" s="20" t="s">
        <v>179</v>
      </c>
      <c r="I92" s="21" t="s">
        <v>128</v>
      </c>
    </row>
  </sheetData>
  <sortState xmlns:xlrd2="http://schemas.microsoft.com/office/spreadsheetml/2017/richdata2" ref="A22:I32">
    <sortCondition ref="D22:D32"/>
  </sortState>
  <mergeCells count="25">
    <mergeCell ref="G31:I31"/>
    <mergeCell ref="G32:I32"/>
    <mergeCell ref="D31:E31"/>
    <mergeCell ref="D32:E32"/>
    <mergeCell ref="D27:E28"/>
    <mergeCell ref="D30:E30"/>
    <mergeCell ref="G27:I28"/>
    <mergeCell ref="G30:I30"/>
    <mergeCell ref="F27:F28"/>
    <mergeCell ref="A56:I56"/>
    <mergeCell ref="A36:I36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25:I25"/>
    <mergeCell ref="A27:A28"/>
    <mergeCell ref="B27:B28"/>
    <mergeCell ref="C27:C28"/>
  </mergeCells>
  <hyperlinks>
    <hyperlink ref="A39" r:id="rId1" xr:uid="{00000000-0004-0000-0000-000000000000}"/>
    <hyperlink ref="A13" r:id="rId2" xr:uid="{00000000-0004-0000-0000-000001000000}"/>
  </hyperlinks>
  <printOptions horizontalCentered="1"/>
  <pageMargins left="0.19685039370078741" right="0.19685039370078741" top="0.26" bottom="0" header="0.17" footer="0.23622047244094491"/>
  <pageSetup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"/>
  <sheetViews>
    <sheetView showGridLines="0" zoomScale="50" zoomScaleNormal="50" zoomScaleSheetLayoutView="40" workbookViewId="0">
      <selection activeCell="E23" sqref="E23"/>
    </sheetView>
  </sheetViews>
  <sheetFormatPr baseColWidth="10" defaultColWidth="10.875" defaultRowHeight="21" x14ac:dyDescent="0.25"/>
  <cols>
    <col min="1" max="1" width="63.375" style="5" customWidth="1"/>
    <col min="2" max="2" width="36.875" style="5" customWidth="1"/>
    <col min="3" max="3" width="30.5" style="5" customWidth="1"/>
    <col min="4" max="4" width="11.75" style="5" customWidth="1"/>
    <col min="5" max="5" width="17.25" style="5" customWidth="1"/>
    <col min="6" max="6" width="33.375" style="4" customWidth="1"/>
    <col min="7" max="7" width="42.875" style="4" customWidth="1"/>
    <col min="8" max="8" width="30.375" style="4" customWidth="1"/>
    <col min="9" max="9" width="26.75" style="4" customWidth="1"/>
    <col min="10" max="10" width="13.125" style="3" bestFit="1" customWidth="1"/>
    <col min="11" max="11" width="10.875" style="3"/>
    <col min="12" max="12" width="10.875" style="4"/>
    <col min="13" max="16384" width="10.875" style="3"/>
  </cols>
  <sheetData>
    <row r="1" spans="1:12" ht="47.25" customHeight="1" thickBot="1" x14ac:dyDescent="0.3">
      <c r="A1" s="73" t="s">
        <v>26</v>
      </c>
      <c r="B1" s="74"/>
      <c r="C1" s="74"/>
      <c r="D1" s="74"/>
      <c r="E1" s="74"/>
      <c r="F1" s="74"/>
      <c r="G1" s="74"/>
      <c r="H1" s="74"/>
      <c r="I1" s="75"/>
    </row>
    <row r="2" spans="1:12" s="15" customFormat="1" ht="44.25" hidden="1" customHeight="1" thickBot="1" x14ac:dyDescent="0.3">
      <c r="A2" s="47" t="s">
        <v>21</v>
      </c>
      <c r="B2" s="16" t="s">
        <v>37</v>
      </c>
      <c r="C2" s="29" t="s">
        <v>31</v>
      </c>
      <c r="D2" s="17" t="s">
        <v>1</v>
      </c>
      <c r="E2" s="43" t="s">
        <v>132</v>
      </c>
      <c r="F2" s="42">
        <v>2445000</v>
      </c>
      <c r="G2" s="19" t="s">
        <v>15</v>
      </c>
      <c r="H2" s="20" t="s">
        <v>138</v>
      </c>
      <c r="I2" s="21" t="s">
        <v>128</v>
      </c>
      <c r="L2" s="14"/>
    </row>
    <row r="3" spans="1:12" s="15" customFormat="1" ht="44.25" hidden="1" customHeight="1" thickBot="1" x14ac:dyDescent="0.3">
      <c r="A3" s="18" t="s">
        <v>21</v>
      </c>
      <c r="B3" s="16" t="s">
        <v>38</v>
      </c>
      <c r="C3" s="29" t="s">
        <v>36</v>
      </c>
      <c r="D3" s="17" t="s">
        <v>1</v>
      </c>
      <c r="E3" s="43" t="s">
        <v>135</v>
      </c>
      <c r="F3" s="42">
        <v>2495000</v>
      </c>
      <c r="G3" s="19" t="s">
        <v>15</v>
      </c>
      <c r="H3" s="20" t="s">
        <v>138</v>
      </c>
      <c r="I3" s="21" t="s">
        <v>128</v>
      </c>
      <c r="L3" s="14"/>
    </row>
    <row r="4" spans="1:12" s="15" customFormat="1" ht="44.25" hidden="1" customHeight="1" thickBot="1" x14ac:dyDescent="0.3">
      <c r="A4" s="18" t="s">
        <v>21</v>
      </c>
      <c r="B4" s="16" t="s">
        <v>42</v>
      </c>
      <c r="C4" s="29" t="s">
        <v>35</v>
      </c>
      <c r="D4" s="17" t="s">
        <v>1</v>
      </c>
      <c r="E4" s="43" t="s">
        <v>135</v>
      </c>
      <c r="F4" s="42">
        <v>2545000</v>
      </c>
      <c r="G4" s="19" t="s">
        <v>15</v>
      </c>
      <c r="H4" s="20" t="s">
        <v>138</v>
      </c>
      <c r="I4" s="21" t="s">
        <v>128</v>
      </c>
      <c r="L4" s="14"/>
    </row>
    <row r="5" spans="1:12" s="15" customFormat="1" ht="44.25" hidden="1" customHeight="1" thickBot="1" x14ac:dyDescent="0.3">
      <c r="A5" s="18" t="s">
        <v>21</v>
      </c>
      <c r="B5" s="16" t="s">
        <v>136</v>
      </c>
      <c r="C5" s="29" t="s">
        <v>29</v>
      </c>
      <c r="D5" s="17"/>
      <c r="E5" s="43" t="s">
        <v>135</v>
      </c>
      <c r="F5" s="42">
        <v>2545000</v>
      </c>
      <c r="G5" s="19" t="s">
        <v>15</v>
      </c>
      <c r="H5" s="20" t="s">
        <v>138</v>
      </c>
      <c r="I5" s="21" t="s">
        <v>128</v>
      </c>
      <c r="L5" s="14"/>
    </row>
    <row r="6" spans="1:12" s="15" customFormat="1" ht="44.25" customHeight="1" thickBot="1" x14ac:dyDescent="0.3">
      <c r="A6" s="18" t="s">
        <v>21</v>
      </c>
      <c r="B6" s="16" t="s">
        <v>28</v>
      </c>
      <c r="C6" s="29" t="s">
        <v>32</v>
      </c>
      <c r="D6" s="17" t="s">
        <v>1</v>
      </c>
      <c r="E6" s="43" t="s">
        <v>135</v>
      </c>
      <c r="F6" s="42">
        <f>2595000+160000</f>
        <v>2755000</v>
      </c>
      <c r="G6" s="19" t="s">
        <v>15</v>
      </c>
      <c r="H6" s="20" t="s">
        <v>138</v>
      </c>
      <c r="I6" s="21" t="s">
        <v>128</v>
      </c>
      <c r="L6" s="14"/>
    </row>
    <row r="7" spans="1:12" s="15" customFormat="1" ht="44.25" customHeight="1" thickBot="1" x14ac:dyDescent="0.3">
      <c r="A7" s="18" t="s">
        <v>21</v>
      </c>
      <c r="B7" s="16" t="s">
        <v>116</v>
      </c>
      <c r="C7" s="31" t="s">
        <v>36</v>
      </c>
      <c r="D7" s="17" t="s">
        <v>1</v>
      </c>
      <c r="E7" s="43" t="s">
        <v>137</v>
      </c>
      <c r="F7" s="42">
        <f>3245000+160000</f>
        <v>3405000</v>
      </c>
      <c r="G7" s="19" t="s">
        <v>14</v>
      </c>
      <c r="H7" s="20" t="s">
        <v>138</v>
      </c>
      <c r="I7" s="21" t="s">
        <v>128</v>
      </c>
      <c r="L7" s="14"/>
    </row>
    <row r="8" spans="1:12" s="15" customFormat="1" ht="44.25" customHeight="1" thickBot="1" x14ac:dyDescent="0.3">
      <c r="A8" s="18" t="s">
        <v>21</v>
      </c>
      <c r="B8" s="16" t="s">
        <v>43</v>
      </c>
      <c r="C8" s="31" t="s">
        <v>31</v>
      </c>
      <c r="D8" s="17" t="s">
        <v>1</v>
      </c>
      <c r="E8" s="43" t="s">
        <v>137</v>
      </c>
      <c r="F8" s="42">
        <f>3345000+160000</f>
        <v>3505000</v>
      </c>
      <c r="G8" s="19" t="s">
        <v>14</v>
      </c>
      <c r="H8" s="20" t="s">
        <v>138</v>
      </c>
      <c r="I8" s="21" t="s">
        <v>128</v>
      </c>
      <c r="L8" s="14"/>
    </row>
    <row r="9" spans="1:12" s="15" customFormat="1" ht="44.25" customHeight="1" thickBot="1" x14ac:dyDescent="0.3">
      <c r="A9" s="18" t="s">
        <v>21</v>
      </c>
      <c r="B9" s="16" t="s">
        <v>44</v>
      </c>
      <c r="C9" s="31" t="s">
        <v>35</v>
      </c>
      <c r="D9" s="17" t="s">
        <v>1</v>
      </c>
      <c r="E9" s="43" t="s">
        <v>137</v>
      </c>
      <c r="F9" s="42">
        <f>3445000+160000</f>
        <v>3605000</v>
      </c>
      <c r="G9" s="19" t="s">
        <v>14</v>
      </c>
      <c r="H9" s="20" t="s">
        <v>138</v>
      </c>
      <c r="I9" s="21" t="s">
        <v>128</v>
      </c>
      <c r="L9" s="14"/>
    </row>
    <row r="10" spans="1:12" s="15" customFormat="1" ht="44.25" customHeight="1" thickBot="1" x14ac:dyDescent="0.3">
      <c r="A10" s="18" t="s">
        <v>21</v>
      </c>
      <c r="B10" s="16" t="s">
        <v>45</v>
      </c>
      <c r="C10" s="31" t="s">
        <v>30</v>
      </c>
      <c r="D10" s="17" t="s">
        <v>1</v>
      </c>
      <c r="E10" s="43" t="s">
        <v>137</v>
      </c>
      <c r="F10" s="42">
        <f>3345000+50000+160000</f>
        <v>3555000</v>
      </c>
      <c r="G10" s="19" t="s">
        <v>14</v>
      </c>
      <c r="H10" s="20" t="s">
        <v>138</v>
      </c>
      <c r="I10" s="21" t="s">
        <v>128</v>
      </c>
      <c r="L10" s="14"/>
    </row>
    <row r="11" spans="1:12" s="15" customFormat="1" ht="44.25" hidden="1" customHeight="1" thickBot="1" x14ac:dyDescent="0.3">
      <c r="A11" s="18" t="s">
        <v>21</v>
      </c>
      <c r="B11" s="16" t="s">
        <v>46</v>
      </c>
      <c r="C11" s="31" t="s">
        <v>29</v>
      </c>
      <c r="D11" s="17" t="s">
        <v>1</v>
      </c>
      <c r="E11" s="43" t="s">
        <v>137</v>
      </c>
      <c r="F11" s="42">
        <f>3345000+50000</f>
        <v>3395000</v>
      </c>
      <c r="G11" s="19" t="s">
        <v>14</v>
      </c>
      <c r="H11" s="20" t="s">
        <v>138</v>
      </c>
      <c r="I11" s="21" t="s">
        <v>128</v>
      </c>
      <c r="L11" s="14"/>
    </row>
    <row r="12" spans="1:12" s="15" customFormat="1" ht="44.25" hidden="1" customHeight="1" thickBot="1" x14ac:dyDescent="0.3">
      <c r="A12" s="18" t="s">
        <v>21</v>
      </c>
      <c r="B12" s="16" t="s">
        <v>47</v>
      </c>
      <c r="C12" s="31" t="s">
        <v>33</v>
      </c>
      <c r="D12" s="17" t="s">
        <v>1</v>
      </c>
      <c r="E12" s="43" t="s">
        <v>100</v>
      </c>
      <c r="F12" s="42">
        <v>3445000</v>
      </c>
      <c r="G12" s="19" t="s">
        <v>14</v>
      </c>
      <c r="H12" s="20" t="s">
        <v>123</v>
      </c>
      <c r="I12" s="21" t="s">
        <v>57</v>
      </c>
      <c r="L12" s="14"/>
    </row>
    <row r="13" spans="1:12" s="15" customFormat="1" ht="44.25" hidden="1" customHeight="1" thickBot="1" x14ac:dyDescent="0.3">
      <c r="A13" s="18" t="s">
        <v>21</v>
      </c>
      <c r="B13" s="16" t="s">
        <v>25</v>
      </c>
      <c r="C13" s="29" t="s">
        <v>32</v>
      </c>
      <c r="D13" s="17" t="s">
        <v>1</v>
      </c>
      <c r="E13" s="43" t="s">
        <v>100</v>
      </c>
      <c r="F13" s="42">
        <v>3445000</v>
      </c>
      <c r="G13" s="19" t="s">
        <v>14</v>
      </c>
      <c r="H13" s="20" t="s">
        <v>109</v>
      </c>
      <c r="I13" s="21" t="s">
        <v>52</v>
      </c>
      <c r="L13" s="14"/>
    </row>
  </sheetData>
  <mergeCells count="1">
    <mergeCell ref="A1:I1"/>
  </mergeCells>
  <hyperlinks>
    <hyperlink ref="A2" r:id="rId1" xr:uid="{00000000-0004-0000-0100-000000000000}"/>
  </hyperlinks>
  <printOptions horizontalCentered="1"/>
  <pageMargins left="0.19685039370078741" right="0.19685039370078741" top="0.26" bottom="0" header="0.17" footer="0.23622047244094491"/>
  <pageSetup scale="3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INVENTARIO</vt:lpstr>
      <vt:lpstr>fray</vt:lpstr>
      <vt:lpstr>fray!Área_de_impresión</vt:lpstr>
      <vt:lpstr>INVENTARIO!Área_de_impresión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</dc:creator>
  <cp:lastModifiedBy>Microsoft Office User</cp:lastModifiedBy>
  <cp:lastPrinted>2024-06-25T18:34:41Z</cp:lastPrinted>
  <dcterms:created xsi:type="dcterms:W3CDTF">2013-01-28T20:25:43Z</dcterms:created>
  <dcterms:modified xsi:type="dcterms:W3CDTF">2024-08-21T19:53:21Z</dcterms:modified>
</cp:coreProperties>
</file>