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iovanni Hernández\Desktop\"/>
    </mc:Choice>
  </mc:AlternateContent>
  <xr:revisionPtr revIDLastSave="0" documentId="13_ncr:1_{E2D86F51-A063-406B-9A43-C65366335D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5" i="1"/>
  <c r="Q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5" i="1"/>
  <c r="N5" i="1" s="1"/>
  <c r="J21" i="1"/>
  <c r="K21" i="1" s="1"/>
  <c r="J20" i="1"/>
  <c r="K20" i="1" s="1"/>
  <c r="J19" i="1"/>
  <c r="K19" i="1" s="1"/>
  <c r="G21" i="1"/>
  <c r="H21" i="1" s="1"/>
  <c r="E21" i="1"/>
  <c r="G20" i="1"/>
  <c r="H20" i="1" s="1"/>
  <c r="E20" i="1"/>
  <c r="G19" i="1"/>
  <c r="H19" i="1" s="1"/>
  <c r="E19" i="1"/>
  <c r="G18" i="1" l="1"/>
  <c r="H18" i="1" s="1"/>
  <c r="E18" i="1"/>
  <c r="I17" i="1"/>
  <c r="J17" i="1" s="1"/>
  <c r="K17" i="1" s="1"/>
  <c r="G17" i="1"/>
  <c r="H17" i="1" s="1"/>
  <c r="E17" i="1"/>
  <c r="J16" i="1"/>
  <c r="K16" i="1" s="1"/>
  <c r="G16" i="1"/>
  <c r="H16" i="1" s="1"/>
  <c r="E16" i="1"/>
  <c r="J15" i="1"/>
  <c r="K15" i="1" s="1"/>
  <c r="G15" i="1"/>
  <c r="H15" i="1" s="1"/>
  <c r="E15" i="1"/>
  <c r="G14" i="1"/>
  <c r="H14" i="1" s="1"/>
  <c r="E14" i="1"/>
  <c r="G13" i="1"/>
  <c r="H13" i="1" s="1"/>
  <c r="E13" i="1"/>
  <c r="I12" i="1"/>
  <c r="J12" i="1" s="1"/>
  <c r="K12" i="1" s="1"/>
  <c r="G12" i="1"/>
  <c r="H12" i="1" s="1"/>
  <c r="E12" i="1"/>
  <c r="J11" i="1"/>
  <c r="K11" i="1" s="1"/>
  <c r="G11" i="1"/>
  <c r="H11" i="1" s="1"/>
  <c r="E11" i="1"/>
  <c r="J10" i="1"/>
  <c r="K10" i="1" s="1"/>
  <c r="G10" i="1"/>
  <c r="H10" i="1" s="1"/>
  <c r="E10" i="1"/>
  <c r="F9" i="1"/>
  <c r="G9" i="1" s="1"/>
  <c r="H9" i="1" s="1"/>
  <c r="E9" i="1"/>
  <c r="G8" i="1"/>
  <c r="E8" i="1"/>
  <c r="I7" i="1"/>
  <c r="J7" i="1" s="1"/>
  <c r="K7" i="1" s="1"/>
  <c r="G7" i="1"/>
  <c r="H7" i="1" s="1"/>
  <c r="E7" i="1"/>
  <c r="J6" i="1"/>
  <c r="K6" i="1" s="1"/>
  <c r="G6" i="1"/>
  <c r="H6" i="1" s="1"/>
  <c r="E6" i="1"/>
  <c r="J5" i="1"/>
  <c r="K5" i="1" s="1"/>
  <c r="G5" i="1"/>
  <c r="H5" i="1" s="1"/>
  <c r="E5" i="1"/>
  <c r="I8" i="1" l="1"/>
  <c r="J8" i="1" s="1"/>
  <c r="K8" i="1" s="1"/>
  <c r="I13" i="1"/>
  <c r="I14" i="1" s="1"/>
  <c r="J14" i="1" s="1"/>
  <c r="K14" i="1" s="1"/>
  <c r="I18" i="1"/>
  <c r="J18" i="1" s="1"/>
  <c r="K18" i="1" s="1"/>
  <c r="H8" i="1"/>
  <c r="I9" i="1"/>
  <c r="J9" i="1" s="1"/>
  <c r="K9" i="1" s="1"/>
  <c r="J13" i="1" l="1"/>
  <c r="K13" i="1" s="1"/>
</calcChain>
</file>

<file path=xl/sharedStrings.xml><?xml version="1.0" encoding="utf-8"?>
<sst xmlns="http://schemas.openxmlformats.org/spreadsheetml/2006/main" count="33" uniqueCount="33">
  <si>
    <t xml:space="preserve">Lotes disponibles   </t>
  </si>
  <si>
    <t xml:space="preserve">Residencial Phula   </t>
  </si>
  <si>
    <t>Lote</t>
  </si>
  <si>
    <t xml:space="preserve">Total </t>
  </si>
  <si>
    <t xml:space="preserve">12 pagos </t>
  </si>
  <si>
    <t>J2</t>
  </si>
  <si>
    <t>J7</t>
  </si>
  <si>
    <t>R1</t>
  </si>
  <si>
    <t>R3</t>
  </si>
  <si>
    <t>R5</t>
  </si>
  <si>
    <t>T1</t>
  </si>
  <si>
    <t>T8</t>
  </si>
  <si>
    <t>K1</t>
  </si>
  <si>
    <t>K2</t>
  </si>
  <si>
    <t>K3</t>
  </si>
  <si>
    <t>K4</t>
  </si>
  <si>
    <t>K5</t>
  </si>
  <si>
    <t>K6</t>
  </si>
  <si>
    <t>K8</t>
  </si>
  <si>
    <t xml:space="preserve">Z12 </t>
  </si>
  <si>
    <t>Y24</t>
  </si>
  <si>
    <t>w20</t>
  </si>
  <si>
    <t>SUPERFICIE</t>
  </si>
  <si>
    <t xml:space="preserve">CONTADO </t>
  </si>
  <si>
    <t xml:space="preserve">12 MESES  </t>
  </si>
  <si>
    <t xml:space="preserve">24 MESES   </t>
  </si>
  <si>
    <t xml:space="preserve">TOTAL   </t>
  </si>
  <si>
    <t xml:space="preserve">24 PAGOS   </t>
  </si>
  <si>
    <t xml:space="preserve">36 MESES </t>
  </si>
  <si>
    <t xml:space="preserve">48 MESES   </t>
  </si>
  <si>
    <t xml:space="preserve">36 meses   </t>
  </si>
  <si>
    <t xml:space="preserve">48 meses   </t>
  </si>
  <si>
    <t xml:space="preserve">Vendido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</si>
</sst>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43" fontId="3" fillId="2" borderId="1" xfId="1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center"/>
    </xf>
    <xf numFmtId="44" fontId="3" fillId="2" borderId="1" xfId="3" applyFont="1" applyFill="1" applyBorder="1" applyAlignment="1">
      <alignment horizontal="center"/>
    </xf>
    <xf numFmtId="44" fontId="4" fillId="2" borderId="1" xfId="3" applyFont="1" applyFill="1" applyBorder="1"/>
    <xf numFmtId="44" fontId="3" fillId="2" borderId="1" xfId="3" applyFont="1" applyFill="1" applyBorder="1" applyAlignment="1"/>
    <xf numFmtId="44" fontId="3" fillId="2" borderId="2" xfId="3" applyFont="1" applyFill="1" applyBorder="1" applyAlignment="1">
      <alignment horizontal="center"/>
    </xf>
    <xf numFmtId="0" fontId="0" fillId="0" borderId="0" xfId="0" applyFont="1"/>
    <xf numFmtId="0" fontId="0" fillId="2" borderId="1" xfId="0" applyFill="1" applyBorder="1"/>
    <xf numFmtId="44" fontId="0" fillId="2" borderId="1" xfId="0" applyNumberFormat="1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3" fillId="3" borderId="1" xfId="1" applyNumberFormat="1" applyFont="1" applyFill="1" applyBorder="1" applyAlignment="1">
      <alignment horizontal="center"/>
    </xf>
    <xf numFmtId="44" fontId="3" fillId="3" borderId="1" xfId="2" applyFont="1" applyFill="1" applyBorder="1" applyAlignment="1">
      <alignment horizontal="center"/>
    </xf>
    <xf numFmtId="44" fontId="3" fillId="3" borderId="1" xfId="3" applyFont="1" applyFill="1" applyBorder="1" applyAlignment="1">
      <alignment horizontal="center"/>
    </xf>
    <xf numFmtId="44" fontId="4" fillId="3" borderId="1" xfId="3" applyFont="1" applyFill="1" applyBorder="1"/>
    <xf numFmtId="44" fontId="3" fillId="3" borderId="2" xfId="3" applyFont="1" applyFill="1" applyBorder="1" applyAlignment="1">
      <alignment horizontal="center"/>
    </xf>
    <xf numFmtId="164" fontId="0" fillId="3" borderId="1" xfId="0" applyNumberFormat="1" applyFill="1" applyBorder="1"/>
    <xf numFmtId="44" fontId="0" fillId="3" borderId="1" xfId="2" applyFont="1" applyFill="1" applyBorder="1"/>
  </cellXfs>
  <cellStyles count="4">
    <cellStyle name="Millares" xfId="1" builtinId="3"/>
    <cellStyle name="Moneda" xfId="2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G5" sqref="G5"/>
    </sheetView>
  </sheetViews>
  <sheetFormatPr baseColWidth="10" defaultRowHeight="15" x14ac:dyDescent="0.25"/>
  <cols>
    <col min="1" max="1" width="6.5703125" customWidth="1"/>
    <col min="2" max="2" width="6.42578125" customWidth="1"/>
    <col min="3" max="3" width="9.7109375" customWidth="1"/>
    <col min="5" max="5" width="16.28515625" customWidth="1"/>
    <col min="6" max="6" width="10.7109375" customWidth="1"/>
    <col min="7" max="7" width="15" customWidth="1"/>
    <col min="8" max="8" width="15.42578125" customWidth="1"/>
    <col min="10" max="11" width="14.85546875" customWidth="1"/>
    <col min="13" max="13" width="15.7109375" customWidth="1"/>
    <col min="16" max="16" width="14.140625" bestFit="1" customWidth="1"/>
  </cols>
  <sheetData>
    <row r="1" spans="1:17" x14ac:dyDescent="0.25">
      <c r="A1" t="s">
        <v>0</v>
      </c>
      <c r="C1" t="s">
        <v>1</v>
      </c>
    </row>
    <row r="3" spans="1:17" x14ac:dyDescent="0.25">
      <c r="A3" s="1"/>
    </row>
    <row r="4" spans="1:17" x14ac:dyDescent="0.25">
      <c r="B4" t="s">
        <v>2</v>
      </c>
      <c r="C4" t="s">
        <v>22</v>
      </c>
      <c r="D4" s="1" t="s">
        <v>23</v>
      </c>
      <c r="F4" s="1" t="s">
        <v>24</v>
      </c>
      <c r="G4" t="s">
        <v>3</v>
      </c>
      <c r="H4" s="9" t="s">
        <v>4</v>
      </c>
      <c r="I4" s="1" t="s">
        <v>25</v>
      </c>
      <c r="J4" t="s">
        <v>26</v>
      </c>
      <c r="K4" t="s">
        <v>27</v>
      </c>
      <c r="L4" s="1" t="s">
        <v>28</v>
      </c>
      <c r="N4" t="s">
        <v>30</v>
      </c>
      <c r="O4" s="1" t="s">
        <v>29</v>
      </c>
      <c r="Q4" t="s">
        <v>31</v>
      </c>
    </row>
    <row r="5" spans="1:17" x14ac:dyDescent="0.25">
      <c r="A5" s="2">
        <v>1</v>
      </c>
      <c r="B5" s="15" t="s">
        <v>5</v>
      </c>
      <c r="C5" s="3">
        <v>2080.84</v>
      </c>
      <c r="D5" s="4">
        <v>750</v>
      </c>
      <c r="E5" s="4">
        <f>D5*C5</f>
        <v>1560630</v>
      </c>
      <c r="F5" s="5">
        <v>800</v>
      </c>
      <c r="G5" s="6">
        <f>(C5*F5)</f>
        <v>1664672</v>
      </c>
      <c r="H5" s="6">
        <f>G5/12</f>
        <v>138722.66666666666</v>
      </c>
      <c r="I5" s="7">
        <v>822</v>
      </c>
      <c r="J5" s="8">
        <f>I5*C5</f>
        <v>1710450.4800000002</v>
      </c>
      <c r="K5" s="8">
        <f>J5/24</f>
        <v>71268.77</v>
      </c>
      <c r="L5" s="4">
        <v>844</v>
      </c>
      <c r="M5" s="4">
        <f>L5*C5</f>
        <v>1756228.9600000002</v>
      </c>
      <c r="N5" s="4">
        <f>M5/36</f>
        <v>48784.137777777782</v>
      </c>
      <c r="O5" s="12">
        <v>850</v>
      </c>
      <c r="P5" s="12">
        <f>O5*C5</f>
        <v>1768714.0000000002</v>
      </c>
      <c r="Q5" s="12">
        <f>P5/48</f>
        <v>36848.208333333336</v>
      </c>
    </row>
    <row r="6" spans="1:17" x14ac:dyDescent="0.25">
      <c r="A6" s="2">
        <v>2</v>
      </c>
      <c r="B6" s="15" t="s">
        <v>6</v>
      </c>
      <c r="C6" s="3">
        <v>2175</v>
      </c>
      <c r="D6" s="4">
        <v>750</v>
      </c>
      <c r="E6" s="4">
        <f>D6*C6</f>
        <v>1631250</v>
      </c>
      <c r="F6" s="5">
        <v>800</v>
      </c>
      <c r="G6" s="6">
        <f t="shared" ref="G6:G9" si="0">(C6*F6)</f>
        <v>1740000</v>
      </c>
      <c r="H6" s="6">
        <f>G6/12</f>
        <v>145000</v>
      </c>
      <c r="I6" s="7">
        <v>822</v>
      </c>
      <c r="J6" s="8">
        <f>I6*C6</f>
        <v>1787850</v>
      </c>
      <c r="K6" s="8">
        <f t="shared" ref="K6:K20" si="1">J6/24</f>
        <v>74493.75</v>
      </c>
      <c r="L6" s="4">
        <v>844</v>
      </c>
      <c r="M6" s="4">
        <f t="shared" ref="M6:M21" si="2">L6*C6</f>
        <v>1835700</v>
      </c>
      <c r="N6" s="4">
        <f t="shared" ref="N6:N21" si="3">M6/36</f>
        <v>50991.666666666664</v>
      </c>
      <c r="O6" s="12">
        <v>850</v>
      </c>
      <c r="P6" s="12">
        <f t="shared" ref="P6:P21" si="4">O6*C6</f>
        <v>1848750</v>
      </c>
      <c r="Q6" s="12">
        <f t="shared" ref="Q6:Q21" si="5">P6/48</f>
        <v>38515.625</v>
      </c>
    </row>
    <row r="7" spans="1:17" x14ac:dyDescent="0.25">
      <c r="A7" s="2">
        <v>3</v>
      </c>
      <c r="B7" s="15" t="s">
        <v>7</v>
      </c>
      <c r="C7" s="3">
        <v>2624.15</v>
      </c>
      <c r="D7" s="4">
        <v>750</v>
      </c>
      <c r="E7" s="4">
        <f>D7*C7</f>
        <v>1968112.5</v>
      </c>
      <c r="F7" s="5">
        <v>800</v>
      </c>
      <c r="G7" s="6">
        <f t="shared" si="0"/>
        <v>2099320</v>
      </c>
      <c r="H7" s="6">
        <f>G7/12</f>
        <v>174943.33333333334</v>
      </c>
      <c r="I7" s="7">
        <f t="shared" ref="I7:I9" si="6">I6</f>
        <v>822</v>
      </c>
      <c r="J7" s="8">
        <f>I7*C7</f>
        <v>2157051.3000000003</v>
      </c>
      <c r="K7" s="8">
        <f t="shared" si="1"/>
        <v>89877.137500000012</v>
      </c>
      <c r="L7" s="4">
        <v>844</v>
      </c>
      <c r="M7" s="4">
        <f t="shared" si="2"/>
        <v>2214782.6</v>
      </c>
      <c r="N7" s="4">
        <f t="shared" si="3"/>
        <v>61521.738888888889</v>
      </c>
      <c r="O7" s="12">
        <v>850</v>
      </c>
      <c r="P7" s="12">
        <f t="shared" si="4"/>
        <v>2230527.5</v>
      </c>
      <c r="Q7" s="12">
        <f t="shared" si="5"/>
        <v>46469.322916666664</v>
      </c>
    </row>
    <row r="8" spans="1:17" x14ac:dyDescent="0.25">
      <c r="A8" s="2">
        <v>4</v>
      </c>
      <c r="B8" s="15" t="s">
        <v>8</v>
      </c>
      <c r="C8" s="3">
        <v>2445.2800000000002</v>
      </c>
      <c r="D8" s="4">
        <v>750</v>
      </c>
      <c r="E8" s="4">
        <f>D8*C8</f>
        <v>1833960.0000000002</v>
      </c>
      <c r="F8" s="5">
        <v>800</v>
      </c>
      <c r="G8" s="6">
        <f t="shared" si="0"/>
        <v>1956224.0000000002</v>
      </c>
      <c r="H8" s="6">
        <f>G8/12</f>
        <v>163018.66666666669</v>
      </c>
      <c r="I8" s="7">
        <f t="shared" si="6"/>
        <v>822</v>
      </c>
      <c r="J8" s="8">
        <f>I8*C8</f>
        <v>2010020.1600000001</v>
      </c>
      <c r="K8" s="8">
        <f t="shared" si="1"/>
        <v>83750.840000000011</v>
      </c>
      <c r="L8" s="4">
        <v>844</v>
      </c>
      <c r="M8" s="4">
        <f t="shared" si="2"/>
        <v>2063816.32</v>
      </c>
      <c r="N8" s="4">
        <f t="shared" si="3"/>
        <v>57328.231111111112</v>
      </c>
      <c r="O8" s="12">
        <v>850</v>
      </c>
      <c r="P8" s="12">
        <f t="shared" si="4"/>
        <v>2078488.0000000002</v>
      </c>
      <c r="Q8" s="12">
        <f t="shared" si="5"/>
        <v>43301.833333333336</v>
      </c>
    </row>
    <row r="9" spans="1:17" x14ac:dyDescent="0.25">
      <c r="A9" s="2">
        <v>5</v>
      </c>
      <c r="B9" s="15" t="s">
        <v>9</v>
      </c>
      <c r="C9" s="3">
        <v>2445.2800000000002</v>
      </c>
      <c r="D9" s="4">
        <v>750</v>
      </c>
      <c r="E9" s="4">
        <f>D9*C9</f>
        <v>1833960.0000000002</v>
      </c>
      <c r="F9" s="5">
        <f t="shared" ref="F9" si="7">F8</f>
        <v>800</v>
      </c>
      <c r="G9" s="6">
        <f t="shared" si="0"/>
        <v>1956224.0000000002</v>
      </c>
      <c r="H9" s="6">
        <f>G9/12</f>
        <v>163018.66666666669</v>
      </c>
      <c r="I9" s="7">
        <f t="shared" si="6"/>
        <v>822</v>
      </c>
      <c r="J9" s="8">
        <f>I9*C9</f>
        <v>2010020.1600000001</v>
      </c>
      <c r="K9" s="8">
        <f t="shared" si="1"/>
        <v>83750.840000000011</v>
      </c>
      <c r="L9" s="4">
        <v>844</v>
      </c>
      <c r="M9" s="4">
        <f t="shared" si="2"/>
        <v>2063816.32</v>
      </c>
      <c r="N9" s="4">
        <f t="shared" si="3"/>
        <v>57328.231111111112</v>
      </c>
      <c r="O9" s="12">
        <v>850</v>
      </c>
      <c r="P9" s="12">
        <f t="shared" si="4"/>
        <v>2078488.0000000002</v>
      </c>
      <c r="Q9" s="12">
        <f t="shared" si="5"/>
        <v>43301.833333333336</v>
      </c>
    </row>
    <row r="10" spans="1:17" x14ac:dyDescent="0.25">
      <c r="A10" s="2">
        <v>6</v>
      </c>
      <c r="B10" s="15" t="s">
        <v>10</v>
      </c>
      <c r="C10" s="3">
        <v>2080.89</v>
      </c>
      <c r="D10" s="4">
        <v>750</v>
      </c>
      <c r="E10" s="4">
        <f t="shared" ref="E10:E21" si="8">D10*C10</f>
        <v>1560667.5</v>
      </c>
      <c r="F10" s="5">
        <v>800</v>
      </c>
      <c r="G10" s="6">
        <f>C10*F10</f>
        <v>1664712</v>
      </c>
      <c r="H10" s="6">
        <f t="shared" ref="H10:H21" si="9">G10/12</f>
        <v>138726</v>
      </c>
      <c r="I10" s="7">
        <v>822</v>
      </c>
      <c r="J10" s="8">
        <f t="shared" ref="J10:J18" si="10">I10*C10</f>
        <v>1710491.5799999998</v>
      </c>
      <c r="K10" s="8">
        <f t="shared" si="1"/>
        <v>71270.482499999998</v>
      </c>
      <c r="L10" s="4">
        <v>844</v>
      </c>
      <c r="M10" s="4">
        <f t="shared" si="2"/>
        <v>1756271.16</v>
      </c>
      <c r="N10" s="4">
        <f t="shared" si="3"/>
        <v>48785.31</v>
      </c>
      <c r="O10" s="12">
        <v>850</v>
      </c>
      <c r="P10" s="12">
        <f t="shared" si="4"/>
        <v>1768756.5</v>
      </c>
      <c r="Q10" s="12">
        <f t="shared" si="5"/>
        <v>36849.09375</v>
      </c>
    </row>
    <row r="11" spans="1:17" x14ac:dyDescent="0.25">
      <c r="A11" s="2">
        <v>7</v>
      </c>
      <c r="B11" s="15" t="s">
        <v>11</v>
      </c>
      <c r="C11" s="3">
        <v>2174.9299999999998</v>
      </c>
      <c r="D11" s="4">
        <v>750</v>
      </c>
      <c r="E11" s="4">
        <f t="shared" si="8"/>
        <v>1631197.4999999998</v>
      </c>
      <c r="F11" s="5">
        <v>800</v>
      </c>
      <c r="G11" s="6">
        <f t="shared" ref="G11:G21" si="11">C11*F11</f>
        <v>1739943.9999999998</v>
      </c>
      <c r="H11" s="6">
        <f t="shared" si="9"/>
        <v>144995.33333333331</v>
      </c>
      <c r="I11" s="7">
        <v>822</v>
      </c>
      <c r="J11" s="8">
        <f t="shared" si="10"/>
        <v>1787792.46</v>
      </c>
      <c r="K11" s="8">
        <f t="shared" si="1"/>
        <v>74491.352499999994</v>
      </c>
      <c r="L11" s="4">
        <v>844</v>
      </c>
      <c r="M11" s="4">
        <f t="shared" si="2"/>
        <v>1835640.92</v>
      </c>
      <c r="N11" s="4">
        <f t="shared" si="3"/>
        <v>50990.025555555556</v>
      </c>
      <c r="O11" s="12">
        <v>850</v>
      </c>
      <c r="P11" s="12">
        <f t="shared" si="4"/>
        <v>1848690.4999999998</v>
      </c>
      <c r="Q11" s="12">
        <f t="shared" si="5"/>
        <v>38514.385416666664</v>
      </c>
    </row>
    <row r="12" spans="1:17" x14ac:dyDescent="0.25">
      <c r="A12" s="2">
        <v>8</v>
      </c>
      <c r="B12" s="15" t="s">
        <v>12</v>
      </c>
      <c r="C12" s="3">
        <v>2624.15</v>
      </c>
      <c r="D12" s="4">
        <v>750</v>
      </c>
      <c r="E12" s="4">
        <f t="shared" si="8"/>
        <v>1968112.5</v>
      </c>
      <c r="F12" s="5">
        <v>800</v>
      </c>
      <c r="G12" s="6">
        <f t="shared" si="11"/>
        <v>2099320</v>
      </c>
      <c r="H12" s="6">
        <f t="shared" si="9"/>
        <v>174943.33333333334</v>
      </c>
      <c r="I12" s="7">
        <f t="shared" ref="I12:I14" si="12">I11</f>
        <v>822</v>
      </c>
      <c r="J12" s="8">
        <f t="shared" si="10"/>
        <v>2157051.3000000003</v>
      </c>
      <c r="K12" s="8">
        <f t="shared" si="1"/>
        <v>89877.137500000012</v>
      </c>
      <c r="L12" s="4">
        <v>844</v>
      </c>
      <c r="M12" s="4">
        <f t="shared" si="2"/>
        <v>2214782.6</v>
      </c>
      <c r="N12" s="4">
        <f t="shared" si="3"/>
        <v>61521.738888888889</v>
      </c>
      <c r="O12" s="12">
        <v>850</v>
      </c>
      <c r="P12" s="12">
        <f t="shared" si="4"/>
        <v>2230527.5</v>
      </c>
      <c r="Q12" s="12">
        <f t="shared" si="5"/>
        <v>46469.322916666664</v>
      </c>
    </row>
    <row r="13" spans="1:17" x14ac:dyDescent="0.25">
      <c r="A13" s="2">
        <v>9</v>
      </c>
      <c r="B13" s="15" t="s">
        <v>13</v>
      </c>
      <c r="C13" s="3">
        <v>2624.15</v>
      </c>
      <c r="D13" s="4">
        <v>750</v>
      </c>
      <c r="E13" s="4">
        <f t="shared" si="8"/>
        <v>1968112.5</v>
      </c>
      <c r="F13" s="5">
        <v>800</v>
      </c>
      <c r="G13" s="6">
        <f t="shared" si="11"/>
        <v>2099320</v>
      </c>
      <c r="H13" s="6">
        <f t="shared" si="9"/>
        <v>174943.33333333334</v>
      </c>
      <c r="I13" s="7">
        <f t="shared" si="12"/>
        <v>822</v>
      </c>
      <c r="J13" s="8">
        <f t="shared" si="10"/>
        <v>2157051.3000000003</v>
      </c>
      <c r="K13" s="8">
        <f t="shared" si="1"/>
        <v>89877.137500000012</v>
      </c>
      <c r="L13" s="4">
        <v>844</v>
      </c>
      <c r="M13" s="4">
        <f t="shared" si="2"/>
        <v>2214782.6</v>
      </c>
      <c r="N13" s="4">
        <f t="shared" si="3"/>
        <v>61521.738888888889</v>
      </c>
      <c r="O13" s="12">
        <v>850</v>
      </c>
      <c r="P13" s="12">
        <f t="shared" si="4"/>
        <v>2230527.5</v>
      </c>
      <c r="Q13" s="12">
        <f t="shared" si="5"/>
        <v>46469.322916666664</v>
      </c>
    </row>
    <row r="14" spans="1:17" x14ac:dyDescent="0.25">
      <c r="A14" s="2">
        <v>10</v>
      </c>
      <c r="B14" s="15" t="s">
        <v>14</v>
      </c>
      <c r="C14" s="3">
        <v>2445.2800000000002</v>
      </c>
      <c r="D14" s="4">
        <v>750</v>
      </c>
      <c r="E14" s="4">
        <f t="shared" si="8"/>
        <v>1833960.0000000002</v>
      </c>
      <c r="F14" s="5">
        <v>800</v>
      </c>
      <c r="G14" s="6">
        <f t="shared" si="11"/>
        <v>1956224.0000000002</v>
      </c>
      <c r="H14" s="6">
        <f t="shared" si="9"/>
        <v>163018.66666666669</v>
      </c>
      <c r="I14" s="7">
        <f t="shared" si="12"/>
        <v>822</v>
      </c>
      <c r="J14" s="8">
        <f t="shared" si="10"/>
        <v>2010020.1600000001</v>
      </c>
      <c r="K14" s="8">
        <f t="shared" si="1"/>
        <v>83750.840000000011</v>
      </c>
      <c r="L14" s="4">
        <v>844</v>
      </c>
      <c r="M14" s="4">
        <f t="shared" si="2"/>
        <v>2063816.32</v>
      </c>
      <c r="N14" s="4">
        <f t="shared" si="3"/>
        <v>57328.231111111112</v>
      </c>
      <c r="O14" s="12">
        <v>850</v>
      </c>
      <c r="P14" s="12">
        <f t="shared" si="4"/>
        <v>2078488.0000000002</v>
      </c>
      <c r="Q14" s="12">
        <f t="shared" si="5"/>
        <v>43301.833333333336</v>
      </c>
    </row>
    <row r="15" spans="1:17" x14ac:dyDescent="0.25">
      <c r="A15" s="2">
        <v>11</v>
      </c>
      <c r="B15" s="15" t="s">
        <v>15</v>
      </c>
      <c r="C15" s="3">
        <v>2445.2800000000002</v>
      </c>
      <c r="D15" s="4">
        <v>750</v>
      </c>
      <c r="E15" s="4">
        <f t="shared" si="8"/>
        <v>1833960.0000000002</v>
      </c>
      <c r="F15" s="5">
        <v>800</v>
      </c>
      <c r="G15" s="6">
        <f t="shared" si="11"/>
        <v>1956224.0000000002</v>
      </c>
      <c r="H15" s="6">
        <f t="shared" si="9"/>
        <v>163018.66666666669</v>
      </c>
      <c r="I15" s="7">
        <v>822</v>
      </c>
      <c r="J15" s="8">
        <f t="shared" si="10"/>
        <v>2010020.1600000001</v>
      </c>
      <c r="K15" s="8">
        <f t="shared" si="1"/>
        <v>83750.840000000011</v>
      </c>
      <c r="L15" s="4">
        <v>844</v>
      </c>
      <c r="M15" s="4">
        <f t="shared" si="2"/>
        <v>2063816.32</v>
      </c>
      <c r="N15" s="4">
        <f t="shared" si="3"/>
        <v>57328.231111111112</v>
      </c>
      <c r="O15" s="12">
        <v>850</v>
      </c>
      <c r="P15" s="12">
        <f t="shared" si="4"/>
        <v>2078488.0000000002</v>
      </c>
      <c r="Q15" s="12">
        <f t="shared" si="5"/>
        <v>43301.833333333336</v>
      </c>
    </row>
    <row r="16" spans="1:17" x14ac:dyDescent="0.25">
      <c r="A16" s="2">
        <v>12</v>
      </c>
      <c r="B16" s="15" t="s">
        <v>16</v>
      </c>
      <c r="C16" s="3">
        <v>2445.2800000000002</v>
      </c>
      <c r="D16" s="4">
        <v>750</v>
      </c>
      <c r="E16" s="4">
        <f t="shared" si="8"/>
        <v>1833960.0000000002</v>
      </c>
      <c r="F16" s="5">
        <v>800</v>
      </c>
      <c r="G16" s="6">
        <f t="shared" si="11"/>
        <v>1956224.0000000002</v>
      </c>
      <c r="H16" s="6">
        <f t="shared" si="9"/>
        <v>163018.66666666669</v>
      </c>
      <c r="I16" s="7">
        <v>822</v>
      </c>
      <c r="J16" s="8">
        <f t="shared" si="10"/>
        <v>2010020.1600000001</v>
      </c>
      <c r="K16" s="8">
        <f t="shared" si="1"/>
        <v>83750.840000000011</v>
      </c>
      <c r="L16" s="4">
        <v>844</v>
      </c>
      <c r="M16" s="4">
        <f t="shared" si="2"/>
        <v>2063816.32</v>
      </c>
      <c r="N16" s="4">
        <f t="shared" si="3"/>
        <v>57328.231111111112</v>
      </c>
      <c r="O16" s="12">
        <v>850</v>
      </c>
      <c r="P16" s="12">
        <f t="shared" si="4"/>
        <v>2078488.0000000002</v>
      </c>
      <c r="Q16" s="12">
        <f t="shared" si="5"/>
        <v>43301.833333333336</v>
      </c>
    </row>
    <row r="17" spans="1:18" x14ac:dyDescent="0.25">
      <c r="A17" s="2">
        <v>13</v>
      </c>
      <c r="B17" s="15" t="s">
        <v>17</v>
      </c>
      <c r="C17" s="3">
        <v>2445.2800000000002</v>
      </c>
      <c r="D17" s="4">
        <v>750</v>
      </c>
      <c r="E17" s="4">
        <f t="shared" si="8"/>
        <v>1833960.0000000002</v>
      </c>
      <c r="F17" s="5">
        <v>800</v>
      </c>
      <c r="G17" s="6">
        <f t="shared" si="11"/>
        <v>1956224.0000000002</v>
      </c>
      <c r="H17" s="6">
        <f t="shared" si="9"/>
        <v>163018.66666666669</v>
      </c>
      <c r="I17" s="7">
        <f t="shared" ref="I17:I18" si="13">I16</f>
        <v>822</v>
      </c>
      <c r="J17" s="8">
        <f t="shared" si="10"/>
        <v>2010020.1600000001</v>
      </c>
      <c r="K17" s="8">
        <f t="shared" si="1"/>
        <v>83750.840000000011</v>
      </c>
      <c r="L17" s="4">
        <v>844</v>
      </c>
      <c r="M17" s="4">
        <f t="shared" si="2"/>
        <v>2063816.32</v>
      </c>
      <c r="N17" s="4">
        <f t="shared" si="3"/>
        <v>57328.231111111112</v>
      </c>
      <c r="O17" s="12">
        <v>850</v>
      </c>
      <c r="P17" s="12">
        <f t="shared" si="4"/>
        <v>2078488.0000000002</v>
      </c>
      <c r="Q17" s="12">
        <f t="shared" si="5"/>
        <v>43301.833333333336</v>
      </c>
    </row>
    <row r="18" spans="1:18" x14ac:dyDescent="0.25">
      <c r="A18" s="2">
        <v>14</v>
      </c>
      <c r="B18" s="15" t="s">
        <v>18</v>
      </c>
      <c r="C18" s="3">
        <v>2718.5</v>
      </c>
      <c r="D18" s="4">
        <v>750</v>
      </c>
      <c r="E18" s="4">
        <f t="shared" si="8"/>
        <v>2038875</v>
      </c>
      <c r="F18" s="5">
        <v>800</v>
      </c>
      <c r="G18" s="6">
        <f t="shared" si="11"/>
        <v>2174800</v>
      </c>
      <c r="H18" s="6">
        <f t="shared" si="9"/>
        <v>181233.33333333334</v>
      </c>
      <c r="I18" s="5">
        <f t="shared" si="13"/>
        <v>822</v>
      </c>
      <c r="J18" s="5">
        <f t="shared" si="10"/>
        <v>2234607</v>
      </c>
      <c r="K18" s="8">
        <f t="shared" si="1"/>
        <v>93108.625</v>
      </c>
      <c r="L18" s="4">
        <v>844</v>
      </c>
      <c r="M18" s="4">
        <f t="shared" si="2"/>
        <v>2294414</v>
      </c>
      <c r="N18" s="4">
        <f t="shared" si="3"/>
        <v>63733.722222222219</v>
      </c>
      <c r="O18" s="12">
        <v>850</v>
      </c>
      <c r="P18" s="12">
        <f t="shared" si="4"/>
        <v>2310725</v>
      </c>
      <c r="Q18" s="12">
        <f t="shared" si="5"/>
        <v>48140.104166666664</v>
      </c>
    </row>
    <row r="19" spans="1:18" x14ac:dyDescent="0.25">
      <c r="A19" s="2">
        <v>15</v>
      </c>
      <c r="B19" s="15" t="s">
        <v>19</v>
      </c>
      <c r="C19" s="3">
        <v>750</v>
      </c>
      <c r="D19" s="4">
        <v>750</v>
      </c>
      <c r="E19" s="4">
        <f t="shared" si="8"/>
        <v>562500</v>
      </c>
      <c r="F19" s="5">
        <v>800</v>
      </c>
      <c r="G19" s="6">
        <f t="shared" si="11"/>
        <v>600000</v>
      </c>
      <c r="H19" s="6">
        <f t="shared" si="9"/>
        <v>50000</v>
      </c>
      <c r="I19" s="5">
        <v>822</v>
      </c>
      <c r="J19" s="5">
        <f>C19*I19</f>
        <v>616500</v>
      </c>
      <c r="K19" s="8">
        <f t="shared" si="1"/>
        <v>25687.5</v>
      </c>
      <c r="L19" s="4">
        <v>844</v>
      </c>
      <c r="M19" s="4">
        <f t="shared" si="2"/>
        <v>633000</v>
      </c>
      <c r="N19" s="4">
        <f t="shared" si="3"/>
        <v>17583.333333333332</v>
      </c>
      <c r="O19" s="12">
        <v>850</v>
      </c>
      <c r="P19" s="12">
        <f t="shared" si="4"/>
        <v>637500</v>
      </c>
      <c r="Q19" s="12">
        <f t="shared" si="5"/>
        <v>13281.25</v>
      </c>
    </row>
    <row r="20" spans="1:18" x14ac:dyDescent="0.25">
      <c r="A20" s="17">
        <v>16</v>
      </c>
      <c r="B20" s="18" t="s">
        <v>20</v>
      </c>
      <c r="C20" s="19">
        <v>756</v>
      </c>
      <c r="D20" s="20">
        <v>750</v>
      </c>
      <c r="E20" s="20">
        <f t="shared" si="8"/>
        <v>567000</v>
      </c>
      <c r="F20" s="21">
        <v>800</v>
      </c>
      <c r="G20" s="22">
        <f t="shared" si="11"/>
        <v>604800</v>
      </c>
      <c r="H20" s="22">
        <f t="shared" si="9"/>
        <v>50400</v>
      </c>
      <c r="I20" s="21">
        <v>822</v>
      </c>
      <c r="J20" s="21">
        <f>C20*I20</f>
        <v>621432</v>
      </c>
      <c r="K20" s="23">
        <f t="shared" si="1"/>
        <v>25893</v>
      </c>
      <c r="L20" s="24">
        <v>844</v>
      </c>
      <c r="M20" s="20">
        <f t="shared" si="2"/>
        <v>638064</v>
      </c>
      <c r="N20" s="20">
        <f t="shared" si="3"/>
        <v>17724</v>
      </c>
      <c r="O20" s="25">
        <v>850</v>
      </c>
      <c r="P20" s="25">
        <f t="shared" si="4"/>
        <v>642600</v>
      </c>
      <c r="Q20" s="25">
        <f t="shared" si="5"/>
        <v>13387.5</v>
      </c>
      <c r="R20" t="s">
        <v>32</v>
      </c>
    </row>
    <row r="21" spans="1:18" x14ac:dyDescent="0.25">
      <c r="A21" s="13">
        <v>17</v>
      </c>
      <c r="B21" s="16" t="s">
        <v>21</v>
      </c>
      <c r="C21" s="10">
        <v>802.98</v>
      </c>
      <c r="D21" s="14">
        <v>750</v>
      </c>
      <c r="E21" s="11">
        <f t="shared" si="8"/>
        <v>602235</v>
      </c>
      <c r="F21" s="14">
        <v>800</v>
      </c>
      <c r="G21" s="11">
        <f t="shared" si="11"/>
        <v>642384</v>
      </c>
      <c r="H21" s="11">
        <f t="shared" si="9"/>
        <v>53532</v>
      </c>
      <c r="I21" s="5">
        <v>822</v>
      </c>
      <c r="J21" s="5">
        <f>C21*I21</f>
        <v>660049.56000000006</v>
      </c>
      <c r="K21" s="5">
        <f>J21/24</f>
        <v>27502.065000000002</v>
      </c>
      <c r="L21" s="14">
        <v>844</v>
      </c>
      <c r="M21" s="4">
        <f t="shared" si="2"/>
        <v>677715.12</v>
      </c>
      <c r="N21" s="4">
        <f t="shared" si="3"/>
        <v>18825.419999999998</v>
      </c>
      <c r="O21" s="12">
        <v>850</v>
      </c>
      <c r="P21" s="12">
        <f t="shared" si="4"/>
        <v>682533</v>
      </c>
      <c r="Q21" s="12">
        <f t="shared" si="5"/>
        <v>14219.4375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a B y</dc:creator>
  <cp:lastModifiedBy>Giovanni Hernández</cp:lastModifiedBy>
  <dcterms:created xsi:type="dcterms:W3CDTF">2019-03-11T17:32:48Z</dcterms:created>
  <dcterms:modified xsi:type="dcterms:W3CDTF">2020-05-12T23:51:04Z</dcterms:modified>
</cp:coreProperties>
</file>