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lic.carlospaulinogaton/Dropbox/FOLDER DE PROYECTOS SIN EXCLUSIVIDAD/ICONO SERVICED RESIDENCES (VENTA)/MODELO DE RENTABILIDAD/"/>
    </mc:Choice>
  </mc:AlternateContent>
  <xr:revisionPtr revIDLastSave="0" documentId="13_ncr:1_{C01D4F08-836A-9C48-829B-B3A73F1950DC}" xr6:coauthVersionLast="47" xr6:coauthVersionMax="47" xr10:uidLastSave="{00000000-0000-0000-0000-000000000000}"/>
  <bookViews>
    <workbookView xWindow="4960" yWindow="9780" windowWidth="51200" windowHeight="26600" xr2:uid="{00000000-000D-0000-FFFF-FFFF00000000}"/>
  </bookViews>
  <sheets>
    <sheet name="Analisis de Rendimi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J5" i="1" s="1"/>
  <c r="H7" i="1"/>
  <c r="J7" i="1" s="1"/>
  <c r="H6" i="1"/>
  <c r="H8" i="1"/>
  <c r="J8" i="1" s="1"/>
  <c r="J6" i="1"/>
  <c r="K6" i="1" s="1"/>
  <c r="K8" i="1" l="1"/>
  <c r="L8" i="1" s="1"/>
  <c r="M8" i="1" s="1"/>
  <c r="K7" i="1"/>
  <c r="L7" i="1" s="1"/>
  <c r="M7" i="1" s="1"/>
  <c r="K5" i="1"/>
  <c r="L5" i="1" s="1"/>
  <c r="M5" i="1" s="1"/>
  <c r="L6" i="1"/>
  <c r="M6" i="1" s="1"/>
</calcChain>
</file>

<file path=xl/sharedStrings.xml><?xml version="1.0" encoding="utf-8"?>
<sst xmlns="http://schemas.openxmlformats.org/spreadsheetml/2006/main" count="23" uniqueCount="23">
  <si>
    <r>
      <rPr>
        <b/>
        <sz val="5.5"/>
        <rFont val="Arial"/>
        <family val="2"/>
      </rPr>
      <t>Nota:</t>
    </r>
  </si>
  <si>
    <r>
      <rPr>
        <b/>
        <sz val="5.5"/>
        <rFont val="Arial"/>
        <family val="2"/>
      </rPr>
      <t>Las cifras son indicativas y se proporcionan solo con fines ilustrativos.</t>
    </r>
  </si>
  <si>
    <t>Tipo</t>
  </si>
  <si>
    <t>Alquiler Vacacional - Rendimiento estimado</t>
  </si>
  <si>
    <t>Precios</t>
  </si>
  <si>
    <t>Valor Promedio de la Unidad</t>
  </si>
  <si>
    <t>Habitaciones</t>
  </si>
  <si>
    <t>Temporada Alta</t>
  </si>
  <si>
    <t>Temporada Media</t>
  </si>
  <si>
    <t>Temporada Baja</t>
  </si>
  <si>
    <t>Tarifa Promedio</t>
  </si>
  <si>
    <t>Tasa de Ocupacón</t>
  </si>
  <si>
    <t>Ingreso Bruto</t>
  </si>
  <si>
    <t>Ingreso Neto antes de Impuestos</t>
  </si>
  <si>
    <t>Escenario Pesimista</t>
  </si>
  <si>
    <t>Rendimiento Neto en Dolares</t>
  </si>
  <si>
    <t>APARTAMENTO TIPO A</t>
  </si>
  <si>
    <t>Gastos Anuales (30% de los Ingresos) con Management Fee</t>
  </si>
  <si>
    <t>ICONO BY PEDRALBES</t>
  </si>
  <si>
    <t>Presupuestado a fecha actual y mercado actual año 2023.</t>
  </si>
  <si>
    <t>APARTAMENTO TIPO B Y C</t>
  </si>
  <si>
    <t>APARTAMENTO TIPO D</t>
  </si>
  <si>
    <t>APARTAMENTO TIPO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</si>
</sst>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\$0"/>
  </numFmts>
  <fonts count="10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b/>
      <sz val="5.5"/>
      <name val="Arial"/>
      <family val="2"/>
    </font>
    <font>
      <b/>
      <u/>
      <sz val="6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4D9CD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2" fillId="4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indent="2" shrinkToFit="1"/>
    </xf>
    <xf numFmtId="165" fontId="4" fillId="0" borderId="1" xfId="0" applyNumberFormat="1" applyFont="1" applyBorder="1" applyAlignment="1">
      <alignment horizontal="center" vertical="center" shrinkToFit="1"/>
    </xf>
    <xf numFmtId="9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left" vertical="center" wrapText="1"/>
    </xf>
    <xf numFmtId="10" fontId="9" fillId="7" borderId="7" xfId="0" applyNumberFormat="1" applyFont="1" applyFill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center" vertical="center" shrinkToFit="1"/>
    </xf>
    <xf numFmtId="0" fontId="6" fillId="5" borderId="0" xfId="0" applyFont="1" applyFill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shrinkToFit="1"/>
    </xf>
    <xf numFmtId="165" fontId="4" fillId="5" borderId="0" xfId="0" applyNumberFormat="1" applyFont="1" applyFill="1" applyBorder="1" applyAlignment="1">
      <alignment horizontal="center" vertical="center" shrinkToFit="1"/>
    </xf>
    <xf numFmtId="165" fontId="4" fillId="5" borderId="0" xfId="0" applyNumberFormat="1" applyFont="1" applyFill="1" applyBorder="1" applyAlignment="1">
      <alignment horizontal="right" vertical="center" indent="2" shrinkToFit="1"/>
    </xf>
    <xf numFmtId="9" fontId="4" fillId="5" borderId="0" xfId="0" applyNumberFormat="1" applyFont="1" applyFill="1" applyBorder="1" applyAlignment="1">
      <alignment horizontal="center" vertical="center" shrinkToFit="1"/>
    </xf>
    <xf numFmtId="164" fontId="4" fillId="5" borderId="0" xfId="0" applyNumberFormat="1" applyFont="1" applyFill="1" applyBorder="1" applyAlignment="1">
      <alignment horizontal="center" vertical="center" shrinkToFit="1"/>
    </xf>
    <xf numFmtId="10" fontId="9" fillId="5" borderId="0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200" zoomScaleNormal="200" zoomScalePageLayoutView="200" workbookViewId="0">
      <selection activeCell="F12" sqref="F12"/>
    </sheetView>
  </sheetViews>
  <sheetFormatPr baseColWidth="10" defaultColWidth="9" defaultRowHeight="13" x14ac:dyDescent="0.15"/>
  <cols>
    <col min="1" max="1" width="8.3984375" style="14" bestFit="1" customWidth="1"/>
    <col min="2" max="2" width="17.3984375" style="14" bestFit="1" customWidth="1"/>
    <col min="3" max="3" width="9.3984375" style="14" customWidth="1"/>
    <col min="4" max="4" width="2.19921875" style="14" customWidth="1"/>
    <col min="5" max="5" width="8" style="14" customWidth="1"/>
    <col min="6" max="7" width="9.3984375" style="14" customWidth="1"/>
    <col min="8" max="8" width="10.3984375" style="14" customWidth="1"/>
    <col min="9" max="10" width="9.3984375" style="14" customWidth="1"/>
    <col min="11" max="12" width="17.796875" style="14" customWidth="1"/>
    <col min="13" max="13" width="14.3984375" style="14" customWidth="1"/>
    <col min="14" max="16384" width="9" style="14"/>
  </cols>
  <sheetData>
    <row r="1" spans="1:13" ht="42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8" customHeight="1" x14ac:dyDescent="0.15">
      <c r="A2" s="21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21" customHeight="1" x14ac:dyDescent="0.15">
      <c r="A3" s="24" t="s">
        <v>18</v>
      </c>
      <c r="B3" s="25"/>
      <c r="C3" s="1" t="s">
        <v>4</v>
      </c>
      <c r="D3" s="26" t="s">
        <v>14</v>
      </c>
      <c r="E3" s="26"/>
      <c r="F3" s="26"/>
      <c r="G3" s="26"/>
      <c r="H3" s="26"/>
      <c r="I3" s="26"/>
      <c r="J3" s="26"/>
      <c r="K3" s="26"/>
      <c r="L3" s="26"/>
      <c r="M3" s="27"/>
    </row>
    <row r="4" spans="1:13" ht="19" customHeight="1" x14ac:dyDescent="0.15">
      <c r="A4" s="2" t="s">
        <v>6</v>
      </c>
      <c r="B4" s="3" t="s">
        <v>2</v>
      </c>
      <c r="C4" s="4" t="s">
        <v>5</v>
      </c>
      <c r="D4" s="28" t="s">
        <v>7</v>
      </c>
      <c r="E4" s="28"/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17</v>
      </c>
      <c r="L4" s="3" t="s">
        <v>13</v>
      </c>
      <c r="M4" s="5" t="s">
        <v>15</v>
      </c>
    </row>
    <row r="5" spans="1:13" ht="10" customHeight="1" x14ac:dyDescent="0.15">
      <c r="A5" s="7">
        <v>3</v>
      </c>
      <c r="B5" s="8" t="s">
        <v>16</v>
      </c>
      <c r="C5" s="6">
        <v>345000</v>
      </c>
      <c r="D5" s="17">
        <v>300</v>
      </c>
      <c r="E5" s="17"/>
      <c r="F5" s="9">
        <v>275</v>
      </c>
      <c r="G5" s="10">
        <v>250</v>
      </c>
      <c r="H5" s="10">
        <f>AVERAGE(D5:G5)</f>
        <v>275</v>
      </c>
      <c r="I5" s="11">
        <v>0.4</v>
      </c>
      <c r="J5" s="12">
        <f>(H5*365)*I5</f>
        <v>40150</v>
      </c>
      <c r="K5" s="12">
        <f>J5*0.3</f>
        <v>12045</v>
      </c>
      <c r="L5" s="12">
        <f>J5-K5</f>
        <v>28105</v>
      </c>
      <c r="M5" s="16">
        <f>L5/C5</f>
        <v>8.1463768115942026E-2</v>
      </c>
    </row>
    <row r="6" spans="1:13" ht="11" customHeight="1" x14ac:dyDescent="0.15">
      <c r="A6" s="7">
        <v>1</v>
      </c>
      <c r="B6" s="8" t="s">
        <v>20</v>
      </c>
      <c r="C6" s="6">
        <v>210000</v>
      </c>
      <c r="D6" s="17">
        <v>175</v>
      </c>
      <c r="E6" s="17"/>
      <c r="F6" s="9">
        <v>150</v>
      </c>
      <c r="G6" s="10">
        <v>125</v>
      </c>
      <c r="H6" s="10">
        <f>AVERAGE(D6:G6)</f>
        <v>150</v>
      </c>
      <c r="I6" s="11">
        <v>0.4</v>
      </c>
      <c r="J6" s="12">
        <f t="shared" ref="J6:J7" si="0">(H6*365)*I6</f>
        <v>21900</v>
      </c>
      <c r="K6" s="12">
        <f>J6*0.3</f>
        <v>6570</v>
      </c>
      <c r="L6" s="12">
        <f t="shared" ref="L6:L7" si="1">J6-K6</f>
        <v>15330</v>
      </c>
      <c r="M6" s="16">
        <f t="shared" ref="M6:M7" si="2">L6/C6</f>
        <v>7.2999999999999995E-2</v>
      </c>
    </row>
    <row r="7" spans="1:13" ht="10" customHeight="1" x14ac:dyDescent="0.15">
      <c r="A7" s="7">
        <v>2</v>
      </c>
      <c r="B7" s="8" t="s">
        <v>21</v>
      </c>
      <c r="C7" s="6">
        <v>270000</v>
      </c>
      <c r="D7" s="17">
        <v>250</v>
      </c>
      <c r="E7" s="17"/>
      <c r="F7" s="9">
        <v>225</v>
      </c>
      <c r="G7" s="10">
        <v>200</v>
      </c>
      <c r="H7" s="10">
        <f>AVERAGE(D7:G7)</f>
        <v>225</v>
      </c>
      <c r="I7" s="11">
        <v>0.4</v>
      </c>
      <c r="J7" s="12">
        <f t="shared" si="0"/>
        <v>32850</v>
      </c>
      <c r="K7" s="12">
        <f t="shared" ref="K7" si="3">J7*0.3</f>
        <v>9855</v>
      </c>
      <c r="L7" s="12">
        <f t="shared" si="1"/>
        <v>22995</v>
      </c>
      <c r="M7" s="16">
        <f t="shared" si="2"/>
        <v>8.5166666666666668E-2</v>
      </c>
    </row>
    <row r="8" spans="1:13" ht="11.5" customHeight="1" x14ac:dyDescent="0.15">
      <c r="A8" s="7">
        <v>1</v>
      </c>
      <c r="B8" s="8" t="s">
        <v>22</v>
      </c>
      <c r="C8" s="6">
        <v>160000</v>
      </c>
      <c r="D8" s="17">
        <v>150</v>
      </c>
      <c r="E8" s="17"/>
      <c r="F8" s="9">
        <v>125</v>
      </c>
      <c r="G8" s="10">
        <v>100</v>
      </c>
      <c r="H8" s="10">
        <f t="shared" ref="H8" si="4">AVERAGE(D8:G8)</f>
        <v>125</v>
      </c>
      <c r="I8" s="11">
        <v>0.4</v>
      </c>
      <c r="J8" s="12">
        <f t="shared" ref="J8" si="5">(H8*365)*I8</f>
        <v>18250</v>
      </c>
      <c r="K8" s="12">
        <f t="shared" ref="K8" si="6">J8*0.3</f>
        <v>5475</v>
      </c>
      <c r="L8" s="12">
        <f t="shared" ref="L8" si="7">J8-K8</f>
        <v>12775</v>
      </c>
      <c r="M8" s="16">
        <f t="shared" ref="M8" si="8">L8/C8</f>
        <v>7.9843750000000005E-2</v>
      </c>
    </row>
    <row r="9" spans="1:13" ht="11.5" customHeight="1" x14ac:dyDescent="0.15">
      <c r="A9" s="29"/>
      <c r="B9" s="30"/>
      <c r="C9" s="31"/>
      <c r="D9" s="32"/>
      <c r="E9" s="32"/>
      <c r="F9" s="33"/>
      <c r="G9" s="32"/>
      <c r="H9" s="32"/>
      <c r="I9" s="34"/>
      <c r="J9" s="35"/>
      <c r="K9" s="35"/>
      <c r="L9" s="35"/>
      <c r="M9" s="36"/>
    </row>
    <row r="10" spans="1:13" ht="8.25" customHeight="1" x14ac:dyDescent="0.15">
      <c r="A10" s="18" t="s">
        <v>0</v>
      </c>
      <c r="B10" s="18"/>
      <c r="C10" s="18"/>
      <c r="D10" s="18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11" customHeight="1" x14ac:dyDescent="0.15">
      <c r="A11" s="19" t="s">
        <v>1</v>
      </c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1" customHeight="1" x14ac:dyDescent="0.15">
      <c r="A12" s="18" t="s">
        <v>19</v>
      </c>
      <c r="B12" s="18"/>
      <c r="C12" s="18"/>
      <c r="D12" s="18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12">
    <mergeCell ref="A1:M1"/>
    <mergeCell ref="A2:M2"/>
    <mergeCell ref="A3:B3"/>
    <mergeCell ref="D3:M3"/>
    <mergeCell ref="D4:E4"/>
    <mergeCell ref="D5:E5"/>
    <mergeCell ref="D6:E6"/>
    <mergeCell ref="D7:E7"/>
    <mergeCell ref="D8:E8"/>
    <mergeCell ref="A12:D12"/>
    <mergeCell ref="A10:D10"/>
    <mergeCell ref="A11:D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Analisis de Rendimiento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Sariela Rodríguez</dc:creator>
  <cp:lastModifiedBy>Carlos Gaton</cp:lastModifiedBy>
  <dcterms:created xsi:type="dcterms:W3CDTF">2021-10-08T21:17:21Z</dcterms:created>
  <dcterms:modified xsi:type="dcterms:W3CDTF">2023-05-16T18:11:25Z</dcterms:modified>
</cp:coreProperties>
</file>