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javierdonosobueno1/GESPROIN GROUP Dropbox/GESPROIN GROUP/COMERCIAL GESPROINGROUP/14_Wave garden/LISTAS DE PRECIOS/"/>
    </mc:Choice>
  </mc:AlternateContent>
  <xr:revisionPtr revIDLastSave="0" documentId="8_{179BE9B3-8545-BD41-9FCE-164B0AA379E9}" xr6:coauthVersionLast="47" xr6:coauthVersionMax="47" xr10:uidLastSave="{00000000-0000-0000-0000-000000000000}"/>
  <bookViews>
    <workbookView xWindow="0" yWindow="740" windowWidth="26540" windowHeight="17000" xr2:uid="{00000000-000D-0000-FFFF-FFFF00000000}"/>
  </bookViews>
  <sheets>
    <sheet name="Superficies0209" sheetId="1" r:id="rId1"/>
  </sheets>
  <definedNames>
    <definedName name="_xlnm._FilterDatabase" localSheetId="0" hidden="1">Superficies0209!$A$2:$V$197</definedName>
    <definedName name="_xlnm.Print_Area" localSheetId="0">Superficies0209!$A$1:$U$196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4" i="1" l="1"/>
  <c r="V18" i="1"/>
  <c r="T185" i="1"/>
  <c r="T182" i="1"/>
  <c r="T177" i="1"/>
  <c r="V169" i="1"/>
  <c r="T165" i="1"/>
  <c r="T162" i="1"/>
  <c r="V158" i="1"/>
  <c r="T154" i="1"/>
  <c r="T145" i="1"/>
  <c r="T144" i="1"/>
  <c r="V142" i="1"/>
  <c r="T141" i="1"/>
  <c r="T137" i="1"/>
  <c r="V134" i="1"/>
  <c r="T133" i="1"/>
  <c r="T130" i="1"/>
  <c r="V128" i="1"/>
  <c r="V125" i="1"/>
  <c r="V123" i="1"/>
  <c r="V122" i="1"/>
  <c r="V119" i="1"/>
  <c r="T118" i="1"/>
  <c r="T113" i="1"/>
  <c r="V110" i="1"/>
  <c r="V109" i="1"/>
  <c r="V106" i="1"/>
  <c r="V105" i="1"/>
  <c r="V103" i="1"/>
  <c r="V100" i="1"/>
  <c r="T97" i="1"/>
  <c r="T94" i="1"/>
  <c r="T89" i="1"/>
  <c r="T86" i="1"/>
  <c r="V84" i="1"/>
  <c r="V82" i="1"/>
  <c r="T81" i="1"/>
  <c r="T78" i="1"/>
  <c r="V70" i="1"/>
  <c r="T69" i="1"/>
  <c r="V66" i="1"/>
  <c r="T62" i="1"/>
  <c r="T61" i="1"/>
  <c r="T58" i="1"/>
  <c r="T57" i="1"/>
  <c r="T54" i="1"/>
  <c r="T53" i="1"/>
  <c r="T52" i="1"/>
  <c r="T49" i="1"/>
  <c r="T45" i="1"/>
  <c r="T42" i="1"/>
  <c r="T41" i="1"/>
  <c r="T38" i="1"/>
  <c r="T35" i="1"/>
  <c r="T33" i="1"/>
  <c r="T32" i="1"/>
  <c r="T29" i="1"/>
  <c r="T28" i="1"/>
  <c r="T22" i="1"/>
  <c r="T20" i="1"/>
  <c r="T19" i="1"/>
  <c r="V17" i="1"/>
  <c r="T12" i="1"/>
  <c r="V9" i="1"/>
  <c r="T8" i="1"/>
  <c r="T5" i="1"/>
  <c r="Q197" i="1"/>
  <c r="O197" i="1"/>
  <c r="M197" i="1"/>
  <c r="K197" i="1"/>
  <c r="T18" i="1"/>
  <c r="T23" i="1"/>
  <c r="T26" i="1"/>
  <c r="T27" i="1"/>
  <c r="T30" i="1"/>
  <c r="T39" i="1"/>
  <c r="T40" i="1"/>
  <c r="T43" i="1"/>
  <c r="T44" i="1"/>
  <c r="T47" i="1"/>
  <c r="T48" i="1"/>
  <c r="T51" i="1"/>
  <c r="T55" i="1"/>
  <c r="T56" i="1"/>
  <c r="T59" i="1"/>
  <c r="T60" i="1"/>
  <c r="T63" i="1"/>
  <c r="T71" i="1"/>
  <c r="V72" i="1"/>
  <c r="T75" i="1"/>
  <c r="T76" i="1"/>
  <c r="T79" i="1"/>
  <c r="T80" i="1"/>
  <c r="T83" i="1"/>
  <c r="T91" i="1"/>
  <c r="T92" i="1"/>
  <c r="T95" i="1"/>
  <c r="V96" i="1"/>
  <c r="V99" i="1"/>
  <c r="T104" i="1"/>
  <c r="T108" i="1"/>
  <c r="T111" i="1"/>
  <c r="V112" i="1"/>
  <c r="T115" i="1"/>
  <c r="T123" i="1"/>
  <c r="T124" i="1"/>
  <c r="V127" i="1"/>
  <c r="T131" i="1"/>
  <c r="V132" i="1"/>
  <c r="T135" i="1"/>
  <c r="T139" i="1"/>
  <c r="T140" i="1"/>
  <c r="T143" i="1"/>
  <c r="T147" i="1"/>
  <c r="T148" i="1"/>
  <c r="V154" i="1"/>
  <c r="T155" i="1"/>
  <c r="T156" i="1"/>
  <c r="T159" i="1"/>
  <c r="V160" i="1"/>
  <c r="V163" i="1"/>
  <c r="T168" i="1"/>
  <c r="V171" i="1"/>
  <c r="T172" i="1"/>
  <c r="T175" i="1"/>
  <c r="T176" i="1"/>
  <c r="T179" i="1"/>
  <c r="V181" i="1"/>
  <c r="T183" i="1"/>
  <c r="T186" i="1"/>
  <c r="T190" i="1"/>
  <c r="T191" i="1"/>
  <c r="T192" i="1"/>
  <c r="T193" i="1"/>
  <c r="T194" i="1"/>
  <c r="T195" i="1"/>
  <c r="T15" i="1"/>
  <c r="T6" i="1"/>
  <c r="V7" i="1"/>
  <c r="T10" i="1"/>
  <c r="G197" i="1"/>
  <c r="T37" i="1"/>
  <c r="T163" i="1"/>
  <c r="T11" i="1"/>
  <c r="V177" i="1"/>
  <c r="T67" i="1"/>
  <c r="V75" i="1"/>
  <c r="V63" i="1"/>
  <c r="V182" i="1"/>
  <c r="T34" i="1"/>
  <c r="V162" i="1"/>
  <c r="T174" i="1"/>
  <c r="V108" i="1"/>
  <c r="V104" i="1"/>
  <c r="T171" i="1"/>
  <c r="V192" i="1"/>
  <c r="T31" i="1"/>
  <c r="V196" i="1"/>
  <c r="V135" i="1"/>
  <c r="T128" i="1"/>
  <c r="V67" i="1"/>
  <c r="T196" i="1"/>
  <c r="V120" i="1"/>
  <c r="V152" i="1"/>
  <c r="T100" i="1"/>
  <c r="V176" i="1"/>
  <c r="V136" i="1"/>
  <c r="T184" i="1"/>
  <c r="T64" i="1"/>
  <c r="T152" i="1"/>
  <c r="T160" i="1"/>
  <c r="V156" i="1"/>
  <c r="V140" i="1"/>
  <c r="V148" i="1"/>
  <c r="V124" i="1"/>
  <c r="V168" i="1"/>
  <c r="T88" i="1"/>
  <c r="T180" i="1"/>
  <c r="V91" i="1"/>
  <c r="V187" i="1"/>
  <c r="V64" i="1"/>
  <c r="T68" i="1"/>
  <c r="T87" i="1"/>
  <c r="V167" i="1"/>
  <c r="T119" i="1"/>
  <c r="V44" i="1"/>
  <c r="V68" i="1"/>
  <c r="T72" i="1"/>
  <c r="V60" i="1"/>
  <c r="V175" i="1"/>
  <c r="T107" i="1"/>
  <c r="T127" i="1"/>
  <c r="V83" i="1"/>
  <c r="V155" i="1"/>
  <c r="T187" i="1"/>
  <c r="V111" i="1"/>
  <c r="T167" i="1"/>
  <c r="T96" i="1"/>
  <c r="T36" i="1"/>
  <c r="T112" i="1"/>
  <c r="T14" i="1"/>
  <c r="T7" i="1"/>
  <c r="T132" i="1"/>
  <c r="V179" i="1"/>
  <c r="T188" i="1"/>
  <c r="V143" i="1"/>
  <c r="T120" i="1"/>
  <c r="V115" i="1"/>
  <c r="T136" i="1"/>
  <c r="V164" i="1"/>
  <c r="V183" i="1"/>
  <c r="V151" i="1"/>
  <c r="T99" i="1"/>
  <c r="V159" i="1"/>
  <c r="T84" i="1"/>
  <c r="T164" i="1"/>
  <c r="T151" i="1"/>
  <c r="V76" i="1"/>
  <c r="V88" i="1"/>
  <c r="V114" i="1"/>
  <c r="T66" i="1"/>
  <c r="T114" i="1"/>
  <c r="V170" i="1"/>
  <c r="T170" i="1"/>
  <c r="T122" i="1"/>
  <c r="T74" i="1"/>
  <c r="V146" i="1"/>
  <c r="T106" i="1"/>
  <c r="T134" i="1"/>
  <c r="T150" i="1"/>
  <c r="T126" i="1"/>
  <c r="T178" i="1"/>
  <c r="T70" i="1"/>
  <c r="T102" i="1"/>
  <c r="T158" i="1"/>
  <c r="T110" i="1"/>
  <c r="T46" i="1"/>
  <c r="V62" i="1"/>
  <c r="V178" i="1"/>
  <c r="T17" i="1"/>
  <c r="V94" i="1"/>
  <c r="T9" i="1"/>
  <c r="T146" i="1"/>
  <c r="T98" i="1"/>
  <c r="T50" i="1"/>
  <c r="T142" i="1"/>
  <c r="T82" i="1"/>
  <c r="T166" i="1"/>
  <c r="V150" i="1"/>
  <c r="V166" i="1"/>
  <c r="V38" i="1"/>
  <c r="V102" i="1"/>
  <c r="V29" i="1"/>
  <c r="T13" i="1"/>
  <c r="T21" i="1"/>
  <c r="T25" i="1"/>
  <c r="V13" i="1"/>
  <c r="V113" i="1"/>
  <c r="V153" i="1"/>
  <c r="V149" i="1"/>
  <c r="T117" i="1"/>
  <c r="T157" i="1"/>
  <c r="T105" i="1"/>
  <c r="V161" i="1"/>
  <c r="V185" i="1"/>
  <c r="T109" i="1"/>
  <c r="T153" i="1"/>
  <c r="T149" i="1"/>
  <c r="T169" i="1"/>
  <c r="T173" i="1"/>
  <c r="V193" i="1"/>
  <c r="V121" i="1"/>
  <c r="V133" i="1"/>
  <c r="V89" i="1"/>
  <c r="V61" i="1"/>
  <c r="T65" i="1"/>
  <c r="V8" i="1"/>
  <c r="T181" i="1"/>
  <c r="V81" i="1"/>
  <c r="T125" i="1"/>
  <c r="V77" i="1"/>
  <c r="V57" i="1"/>
  <c r="T129" i="1"/>
  <c r="V129" i="1"/>
  <c r="V137" i="1"/>
  <c r="V101" i="1"/>
  <c r="T189" i="1"/>
  <c r="T93" i="1"/>
  <c r="V97" i="1"/>
  <c r="T121" i="1"/>
  <c r="V117" i="1"/>
  <c r="V157" i="1"/>
  <c r="V165" i="1"/>
  <c r="T77" i="1"/>
  <c r="T85" i="1"/>
  <c r="V173" i="1"/>
  <c r="T161" i="1"/>
  <c r="V65" i="1"/>
  <c r="T73" i="1"/>
  <c r="V145" i="1"/>
  <c r="T101" i="1"/>
  <c r="V141" i="1"/>
  <c r="V28" i="1"/>
  <c r="T16" i="1"/>
  <c r="V69" i="1"/>
  <c r="T138" i="1"/>
  <c r="T116" i="1"/>
  <c r="V116" i="1"/>
  <c r="V138" i="1"/>
  <c r="T90" i="1"/>
  <c r="V130" i="1"/>
  <c r="T103" i="1"/>
  <c r="F19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E27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 xml:space="preserve">Hay que aplicar 1% de la comision de blue caribbea de descuento y la comision se queda en el 5%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AE80" authorId="0" shapeId="0" xr:uid="{00000000-0006-0000-0000-000002000000}">
      <text>
        <r>
          <rPr>
            <b/>
            <sz val="10"/>
            <color rgb="FF000000"/>
            <rFont val="Tahoma"/>
            <family val="2"/>
          </rPr>
          <t xml:space="preserve">No aplicado descuento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AE186" authorId="0" shapeId="0" xr:uid="{00000000-0006-0000-0000-000003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Incluye desuento feria de 5,000 usd
</t>
        </r>
      </text>
    </comment>
  </commentList>
</comments>
</file>

<file path=xl/sharedStrings.xml><?xml version="1.0" encoding="utf-8"?>
<sst xmlns="http://schemas.openxmlformats.org/spreadsheetml/2006/main" count="1141" uniqueCount="242">
  <si>
    <t>FASE</t>
  </si>
  <si>
    <t>BLOQUE</t>
  </si>
  <si>
    <t>NIVEL DE PLANTA</t>
  </si>
  <si>
    <t>Nº DE VIVIENDA</t>
  </si>
  <si>
    <t>TIPOLOGÍA</t>
  </si>
  <si>
    <t>LEYENDA TIPOLOGÍA</t>
  </si>
  <si>
    <t>TIPO DE PRODUCTO</t>
  </si>
  <si>
    <t>SUP. INTERIOR CONSTRUIDA (m2)</t>
  </si>
  <si>
    <t>SUP. INTERIOR CONSTRUIDA (sqft)</t>
  </si>
  <si>
    <t/>
  </si>
  <si>
    <t>1</t>
  </si>
  <si>
    <t>A</t>
  </si>
  <si>
    <t>P1</t>
  </si>
  <si>
    <t xml:space="preserve"> </t>
  </si>
  <si>
    <t>JARDÍN</t>
  </si>
  <si>
    <t>P2</t>
  </si>
  <si>
    <t>TIPO</t>
  </si>
  <si>
    <t>P3</t>
  </si>
  <si>
    <t>P4</t>
  </si>
  <si>
    <t>ATERRAZADO</t>
  </si>
  <si>
    <t>P5</t>
  </si>
  <si>
    <t>P6</t>
  </si>
  <si>
    <t>PENTHOUSE</t>
  </si>
  <si>
    <t>B</t>
  </si>
  <si>
    <t>SUP. TERRAZA CUBIERTA (m2)</t>
  </si>
  <si>
    <t>SUP. TERRAZA CUBIERTA (sqft)</t>
  </si>
  <si>
    <t>SUP. TERRAZA DESCUBIERTA (m2)</t>
  </si>
  <si>
    <t>SUP. TERRAZA DESCUBIERTA (sqft)</t>
  </si>
  <si>
    <t>US$/m2</t>
  </si>
  <si>
    <t>C</t>
  </si>
  <si>
    <t>P6 / P7</t>
  </si>
  <si>
    <t xml:space="preserve">P6 </t>
  </si>
  <si>
    <t>D</t>
  </si>
  <si>
    <t>E</t>
  </si>
  <si>
    <t>F</t>
  </si>
  <si>
    <t>TOTAL (m2)</t>
  </si>
  <si>
    <t>UNIDAD</t>
  </si>
  <si>
    <t>A101</t>
  </si>
  <si>
    <t>A102</t>
  </si>
  <si>
    <t>A103</t>
  </si>
  <si>
    <t>A104</t>
  </si>
  <si>
    <t>A105</t>
  </si>
  <si>
    <t>A201</t>
  </si>
  <si>
    <t>A202</t>
  </si>
  <si>
    <t>A203</t>
  </si>
  <si>
    <t>A204</t>
  </si>
  <si>
    <t>A205</t>
  </si>
  <si>
    <t>A301</t>
  </si>
  <si>
    <t>A302</t>
  </si>
  <si>
    <t>A303</t>
  </si>
  <si>
    <t>A304</t>
  </si>
  <si>
    <t>A305</t>
  </si>
  <si>
    <t>A401</t>
  </si>
  <si>
    <t>A402</t>
  </si>
  <si>
    <t>A403</t>
  </si>
  <si>
    <t>A404</t>
  </si>
  <si>
    <t>A405</t>
  </si>
  <si>
    <t>A501</t>
  </si>
  <si>
    <t>A502</t>
  </si>
  <si>
    <t>A503</t>
  </si>
  <si>
    <t>A504</t>
  </si>
  <si>
    <t>A505</t>
  </si>
  <si>
    <t>A601</t>
  </si>
  <si>
    <t>A602</t>
  </si>
  <si>
    <t>A603</t>
  </si>
  <si>
    <t>A604</t>
  </si>
  <si>
    <t>A605</t>
  </si>
  <si>
    <t>B101</t>
  </si>
  <si>
    <t>B102</t>
  </si>
  <si>
    <t>B104</t>
  </si>
  <si>
    <t>B105</t>
  </si>
  <si>
    <t>B201</t>
  </si>
  <si>
    <t>B202</t>
  </si>
  <si>
    <t>B203</t>
  </si>
  <si>
    <t>B304</t>
  </si>
  <si>
    <t>B204</t>
  </si>
  <si>
    <t>B205</t>
  </si>
  <si>
    <t>B301</t>
  </si>
  <si>
    <t>B302</t>
  </si>
  <si>
    <t>B303</t>
  </si>
  <si>
    <t>B305</t>
  </si>
  <si>
    <t>B401</t>
  </si>
  <si>
    <t>B402</t>
  </si>
  <si>
    <t>B403</t>
  </si>
  <si>
    <t>B404</t>
  </si>
  <si>
    <t>B501</t>
  </si>
  <si>
    <t>B502</t>
  </si>
  <si>
    <t>B503</t>
  </si>
  <si>
    <t>B504</t>
  </si>
  <si>
    <t>B601</t>
  </si>
  <si>
    <t>B602</t>
  </si>
  <si>
    <t>B603</t>
  </si>
  <si>
    <t>C101</t>
  </si>
  <si>
    <t>C102</t>
  </si>
  <si>
    <t>C103</t>
  </si>
  <si>
    <t>C104</t>
  </si>
  <si>
    <t>C105</t>
  </si>
  <si>
    <t>C106</t>
  </si>
  <si>
    <t>C107</t>
  </si>
  <si>
    <t>C108</t>
  </si>
  <si>
    <t>C201</t>
  </si>
  <si>
    <t>C202</t>
  </si>
  <si>
    <t>C203</t>
  </si>
  <si>
    <t>C204</t>
  </si>
  <si>
    <t>C205</t>
  </si>
  <si>
    <t>C206</t>
  </si>
  <si>
    <t>C207</t>
  </si>
  <si>
    <t>C301</t>
  </si>
  <si>
    <t>C302</t>
  </si>
  <si>
    <t>C303</t>
  </si>
  <si>
    <t>C304</t>
  </si>
  <si>
    <t>C305</t>
  </si>
  <si>
    <t>C306</t>
  </si>
  <si>
    <t>C307</t>
  </si>
  <si>
    <t>C401</t>
  </si>
  <si>
    <t>C402</t>
  </si>
  <si>
    <t>C403</t>
  </si>
  <si>
    <t>C404</t>
  </si>
  <si>
    <t>C405</t>
  </si>
  <si>
    <t>C406</t>
  </si>
  <si>
    <t>C501</t>
  </si>
  <si>
    <t>C502</t>
  </si>
  <si>
    <t>C503</t>
  </si>
  <si>
    <t>C504</t>
  </si>
  <si>
    <t>C505</t>
  </si>
  <si>
    <t>C506</t>
  </si>
  <si>
    <t>C601</t>
  </si>
  <si>
    <t>C602</t>
  </si>
  <si>
    <t>C603</t>
  </si>
  <si>
    <t>C604</t>
  </si>
  <si>
    <t>C605</t>
  </si>
  <si>
    <t>D101</t>
  </si>
  <si>
    <t>D102</t>
  </si>
  <si>
    <t>D103</t>
  </si>
  <si>
    <t>D104</t>
  </si>
  <si>
    <t>D201</t>
  </si>
  <si>
    <t>D202</t>
  </si>
  <si>
    <t>D203</t>
  </si>
  <si>
    <t>D204</t>
  </si>
  <si>
    <t>D301</t>
  </si>
  <si>
    <t>D302</t>
  </si>
  <si>
    <t>D303</t>
  </si>
  <si>
    <t>D304</t>
  </si>
  <si>
    <t>D305</t>
  </si>
  <si>
    <t>D306</t>
  </si>
  <si>
    <t>D401</t>
  </si>
  <si>
    <t>D402</t>
  </si>
  <si>
    <t>D403</t>
  </si>
  <si>
    <t>D404</t>
  </si>
  <si>
    <t>D405</t>
  </si>
  <si>
    <t>D406</t>
  </si>
  <si>
    <t>D501</t>
  </si>
  <si>
    <t>D502</t>
  </si>
  <si>
    <t>D503</t>
  </si>
  <si>
    <t>D504</t>
  </si>
  <si>
    <t>D505</t>
  </si>
  <si>
    <t>D506</t>
  </si>
  <si>
    <t>D601</t>
  </si>
  <si>
    <t>D602</t>
  </si>
  <si>
    <t>D603</t>
  </si>
  <si>
    <t>D604</t>
  </si>
  <si>
    <t>D605</t>
  </si>
  <si>
    <t>D606</t>
  </si>
  <si>
    <t>E101</t>
  </si>
  <si>
    <t>E102</t>
  </si>
  <si>
    <t>E103</t>
  </si>
  <si>
    <t>E104</t>
  </si>
  <si>
    <t>E201</t>
  </si>
  <si>
    <t>E202</t>
  </si>
  <si>
    <t>E203</t>
  </si>
  <si>
    <t>E204</t>
  </si>
  <si>
    <t>E301</t>
  </si>
  <si>
    <t>E302</t>
  </si>
  <si>
    <t>E303</t>
  </si>
  <si>
    <t>E304</t>
  </si>
  <si>
    <t>E305</t>
  </si>
  <si>
    <t>E306</t>
  </si>
  <si>
    <t>E401</t>
  </si>
  <si>
    <t>E402</t>
  </si>
  <si>
    <t>E403</t>
  </si>
  <si>
    <t>E404</t>
  </si>
  <si>
    <t>E405</t>
  </si>
  <si>
    <t>E406</t>
  </si>
  <si>
    <t>E501</t>
  </si>
  <si>
    <t>E502</t>
  </si>
  <si>
    <t>E503</t>
  </si>
  <si>
    <t>E504</t>
  </si>
  <si>
    <t>E505</t>
  </si>
  <si>
    <t>E506</t>
  </si>
  <si>
    <t>E601</t>
  </si>
  <si>
    <t>E602</t>
  </si>
  <si>
    <t>E603</t>
  </si>
  <si>
    <t>E604</t>
  </si>
  <si>
    <t>E605</t>
  </si>
  <si>
    <t>E606</t>
  </si>
  <si>
    <t>F101</t>
  </si>
  <si>
    <t>F102</t>
  </si>
  <si>
    <t>F103</t>
  </si>
  <si>
    <t>F104</t>
  </si>
  <si>
    <t>F105</t>
  </si>
  <si>
    <t>F106</t>
  </si>
  <si>
    <t>F107</t>
  </si>
  <si>
    <t>F201</t>
  </si>
  <si>
    <t>F202</t>
  </si>
  <si>
    <t>F203</t>
  </si>
  <si>
    <t>F204</t>
  </si>
  <si>
    <t>F205</t>
  </si>
  <si>
    <t>F206</t>
  </si>
  <si>
    <t>F301</t>
  </si>
  <si>
    <t>F302</t>
  </si>
  <si>
    <t>F303</t>
  </si>
  <si>
    <t>F304</t>
  </si>
  <si>
    <t>F305</t>
  </si>
  <si>
    <t>F306</t>
  </si>
  <si>
    <t>F401</t>
  </si>
  <si>
    <t>F402</t>
  </si>
  <si>
    <t>F403</t>
  </si>
  <si>
    <t>F404</t>
  </si>
  <si>
    <t>F405</t>
  </si>
  <si>
    <t>F501</t>
  </si>
  <si>
    <t>F502</t>
  </si>
  <si>
    <t>F503</t>
  </si>
  <si>
    <t>F504</t>
  </si>
  <si>
    <t>F505</t>
  </si>
  <si>
    <t>F601</t>
  </si>
  <si>
    <t>F602</t>
  </si>
  <si>
    <t>F603</t>
  </si>
  <si>
    <t>F604</t>
  </si>
  <si>
    <t>Reservado</t>
  </si>
  <si>
    <t>NO HAB:</t>
  </si>
  <si>
    <t>2+ family</t>
  </si>
  <si>
    <t>TOTAL (sqft)</t>
  </si>
  <si>
    <t>CONSTRUIDA/ JARDÍN   (m2)</t>
  </si>
  <si>
    <t>CONSTRUIDA/ JARDÍN (sqft)</t>
  </si>
  <si>
    <t>HAB COMPUTO</t>
  </si>
  <si>
    <t>1+ family</t>
  </si>
  <si>
    <t>PRECIO LISTA</t>
  </si>
  <si>
    <t>B103</t>
  </si>
  <si>
    <t>203B</t>
  </si>
  <si>
    <t>`</t>
  </si>
  <si>
    <t xml:space="preserve"> Reservado </t>
  </si>
  <si>
    <t>Listado de precios lanzamiento 13/10/2022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</si>
</sst>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[$$-409]* #,##0.00_ ;_-[$$-409]* \-#,##0.00\ ;_-[$$-409]* &quot;-&quot;??_ ;_-@_ "/>
  </numFmts>
  <fonts count="14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sz val="11"/>
      <color rgb="FF666666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rgb="FF000000"/>
      <name val="Tahoma"/>
      <family val="2"/>
    </font>
    <font>
      <i/>
      <sz val="11"/>
      <name val="Calibri"/>
      <family val="2"/>
    </font>
    <font>
      <b/>
      <i/>
      <sz val="8"/>
      <color rgb="FF000000"/>
      <name val="Tahoma"/>
      <family val="2"/>
    </font>
    <font>
      <i/>
      <sz val="11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EFDA"/>
        <bgColor rgb="FF00000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165" fontId="2" fillId="0" borderId="0" xfId="1" applyNumberFormat="1" applyFont="1"/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/>
    <xf numFmtId="165" fontId="4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2" fillId="3" borderId="11" xfId="1" applyNumberFormat="1" applyFont="1" applyFill="1" applyBorder="1" applyAlignment="1">
      <alignment horizontal="center" vertical="center"/>
    </xf>
    <xf numFmtId="165" fontId="1" fillId="0" borderId="0" xfId="0" applyNumberFormat="1" applyFont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9" fillId="0" borderId="0" xfId="0" applyFont="1"/>
    <xf numFmtId="0" fontId="10" fillId="0" borderId="9" xfId="0" applyFont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horizontal="center" vertical="center" wrapText="1"/>
    </xf>
    <xf numFmtId="43" fontId="5" fillId="0" borderId="6" xfId="1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3" fontId="11" fillId="5" borderId="5" xfId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43" fontId="11" fillId="5" borderId="6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2" fillId="7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</xdr:row>
      <xdr:rowOff>19050</xdr:rowOff>
    </xdr:from>
    <xdr:to>
      <xdr:col>9</xdr:col>
      <xdr:colOff>0</xdr:colOff>
      <xdr:row>4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55070" y="1797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5</xdr:row>
      <xdr:rowOff>19050</xdr:rowOff>
    </xdr:from>
    <xdr:to>
      <xdr:col>9</xdr:col>
      <xdr:colOff>0</xdr:colOff>
      <xdr:row>5</xdr:row>
      <xdr:rowOff>266700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55070" y="2178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6</xdr:row>
      <xdr:rowOff>19050</xdr:rowOff>
    </xdr:from>
    <xdr:to>
      <xdr:col>9</xdr:col>
      <xdr:colOff>0</xdr:colOff>
      <xdr:row>6</xdr:row>
      <xdr:rowOff>266700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55070" y="2559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7</xdr:row>
      <xdr:rowOff>19050</xdr:rowOff>
    </xdr:from>
    <xdr:to>
      <xdr:col>9</xdr:col>
      <xdr:colOff>0</xdr:colOff>
      <xdr:row>7</xdr:row>
      <xdr:rowOff>266700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55070" y="2940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8</xdr:row>
      <xdr:rowOff>19050</xdr:rowOff>
    </xdr:from>
    <xdr:to>
      <xdr:col>9</xdr:col>
      <xdr:colOff>0</xdr:colOff>
      <xdr:row>8</xdr:row>
      <xdr:rowOff>266700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5355070" y="3321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9</xdr:row>
      <xdr:rowOff>19050</xdr:rowOff>
    </xdr:from>
    <xdr:to>
      <xdr:col>9</xdr:col>
      <xdr:colOff>0</xdr:colOff>
      <xdr:row>9</xdr:row>
      <xdr:rowOff>266700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55070" y="3702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10</xdr:row>
      <xdr:rowOff>19050</xdr:rowOff>
    </xdr:from>
    <xdr:to>
      <xdr:col>9</xdr:col>
      <xdr:colOff>0</xdr:colOff>
      <xdr:row>10</xdr:row>
      <xdr:rowOff>266700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55070" y="4083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11</xdr:row>
      <xdr:rowOff>19050</xdr:rowOff>
    </xdr:from>
    <xdr:to>
      <xdr:col>9</xdr:col>
      <xdr:colOff>0</xdr:colOff>
      <xdr:row>11</xdr:row>
      <xdr:rowOff>266700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55070" y="4464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12</xdr:row>
      <xdr:rowOff>19050</xdr:rowOff>
    </xdr:from>
    <xdr:to>
      <xdr:col>9</xdr:col>
      <xdr:colOff>0</xdr:colOff>
      <xdr:row>12</xdr:row>
      <xdr:rowOff>266700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55070" y="4845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13</xdr:row>
      <xdr:rowOff>19050</xdr:rowOff>
    </xdr:from>
    <xdr:to>
      <xdr:col>9</xdr:col>
      <xdr:colOff>0</xdr:colOff>
      <xdr:row>13</xdr:row>
      <xdr:rowOff>266700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5355070" y="5226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14</xdr:row>
      <xdr:rowOff>19050</xdr:rowOff>
    </xdr:from>
    <xdr:to>
      <xdr:col>9</xdr:col>
      <xdr:colOff>0</xdr:colOff>
      <xdr:row>14</xdr:row>
      <xdr:rowOff>266700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55070" y="5607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15</xdr:row>
      <xdr:rowOff>19050</xdr:rowOff>
    </xdr:from>
    <xdr:to>
      <xdr:col>9</xdr:col>
      <xdr:colOff>0</xdr:colOff>
      <xdr:row>15</xdr:row>
      <xdr:rowOff>266700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55070" y="5988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16</xdr:row>
      <xdr:rowOff>19050</xdr:rowOff>
    </xdr:from>
    <xdr:to>
      <xdr:col>9</xdr:col>
      <xdr:colOff>0</xdr:colOff>
      <xdr:row>16</xdr:row>
      <xdr:rowOff>266700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55070" y="6369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17</xdr:row>
      <xdr:rowOff>19050</xdr:rowOff>
    </xdr:from>
    <xdr:to>
      <xdr:col>9</xdr:col>
      <xdr:colOff>0</xdr:colOff>
      <xdr:row>17</xdr:row>
      <xdr:rowOff>266700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55070" y="6750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18</xdr:row>
      <xdr:rowOff>19050</xdr:rowOff>
    </xdr:from>
    <xdr:to>
      <xdr:col>9</xdr:col>
      <xdr:colOff>0</xdr:colOff>
      <xdr:row>18</xdr:row>
      <xdr:rowOff>266700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5355070" y="7131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19</xdr:row>
      <xdr:rowOff>19050</xdr:rowOff>
    </xdr:from>
    <xdr:to>
      <xdr:col>9</xdr:col>
      <xdr:colOff>0</xdr:colOff>
      <xdr:row>19</xdr:row>
      <xdr:rowOff>266700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55070" y="7512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20</xdr:row>
      <xdr:rowOff>19050</xdr:rowOff>
    </xdr:from>
    <xdr:to>
      <xdr:col>9</xdr:col>
      <xdr:colOff>0</xdr:colOff>
      <xdr:row>20</xdr:row>
      <xdr:rowOff>266700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55070" y="7893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21</xdr:row>
      <xdr:rowOff>19050</xdr:rowOff>
    </xdr:from>
    <xdr:to>
      <xdr:col>9</xdr:col>
      <xdr:colOff>0</xdr:colOff>
      <xdr:row>21</xdr:row>
      <xdr:rowOff>266700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55070" y="8274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22</xdr:row>
      <xdr:rowOff>19050</xdr:rowOff>
    </xdr:from>
    <xdr:to>
      <xdr:col>9</xdr:col>
      <xdr:colOff>0</xdr:colOff>
      <xdr:row>22</xdr:row>
      <xdr:rowOff>266700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55070" y="8655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23</xdr:row>
      <xdr:rowOff>19050</xdr:rowOff>
    </xdr:from>
    <xdr:to>
      <xdr:col>9</xdr:col>
      <xdr:colOff>0</xdr:colOff>
      <xdr:row>23</xdr:row>
      <xdr:rowOff>266700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355070" y="9036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24</xdr:row>
      <xdr:rowOff>19050</xdr:rowOff>
    </xdr:from>
    <xdr:to>
      <xdr:col>9</xdr:col>
      <xdr:colOff>0</xdr:colOff>
      <xdr:row>24</xdr:row>
      <xdr:rowOff>266700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55070" y="9417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25</xdr:row>
      <xdr:rowOff>19050</xdr:rowOff>
    </xdr:from>
    <xdr:to>
      <xdr:col>9</xdr:col>
      <xdr:colOff>0</xdr:colOff>
      <xdr:row>25</xdr:row>
      <xdr:rowOff>266700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55070" y="9798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26</xdr:row>
      <xdr:rowOff>19050</xdr:rowOff>
    </xdr:from>
    <xdr:to>
      <xdr:col>9</xdr:col>
      <xdr:colOff>0</xdr:colOff>
      <xdr:row>26</xdr:row>
      <xdr:rowOff>266700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55070" y="10179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27</xdr:row>
      <xdr:rowOff>19050</xdr:rowOff>
    </xdr:from>
    <xdr:to>
      <xdr:col>9</xdr:col>
      <xdr:colOff>0</xdr:colOff>
      <xdr:row>27</xdr:row>
      <xdr:rowOff>266700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55070" y="10560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28</xdr:row>
      <xdr:rowOff>19050</xdr:rowOff>
    </xdr:from>
    <xdr:to>
      <xdr:col>9</xdr:col>
      <xdr:colOff>0</xdr:colOff>
      <xdr:row>28</xdr:row>
      <xdr:rowOff>266700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55070" y="10941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29</xdr:row>
      <xdr:rowOff>19050</xdr:rowOff>
    </xdr:from>
    <xdr:to>
      <xdr:col>9</xdr:col>
      <xdr:colOff>0</xdr:colOff>
      <xdr:row>29</xdr:row>
      <xdr:rowOff>266700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5355070" y="11322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30</xdr:row>
      <xdr:rowOff>19050</xdr:rowOff>
    </xdr:from>
    <xdr:to>
      <xdr:col>9</xdr:col>
      <xdr:colOff>0</xdr:colOff>
      <xdr:row>30</xdr:row>
      <xdr:rowOff>266700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5355070" y="11703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31</xdr:row>
      <xdr:rowOff>19050</xdr:rowOff>
    </xdr:from>
    <xdr:to>
      <xdr:col>9</xdr:col>
      <xdr:colOff>0</xdr:colOff>
      <xdr:row>31</xdr:row>
      <xdr:rowOff>266700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5355070" y="12084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32</xdr:row>
      <xdr:rowOff>19050</xdr:rowOff>
    </xdr:from>
    <xdr:to>
      <xdr:col>9</xdr:col>
      <xdr:colOff>0</xdr:colOff>
      <xdr:row>32</xdr:row>
      <xdr:rowOff>266700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5355070" y="12465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33</xdr:row>
      <xdr:rowOff>19050</xdr:rowOff>
    </xdr:from>
    <xdr:to>
      <xdr:col>9</xdr:col>
      <xdr:colOff>0</xdr:colOff>
      <xdr:row>33</xdr:row>
      <xdr:rowOff>266700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55070" y="12846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34</xdr:row>
      <xdr:rowOff>19050</xdr:rowOff>
    </xdr:from>
    <xdr:to>
      <xdr:col>9</xdr:col>
      <xdr:colOff>0</xdr:colOff>
      <xdr:row>34</xdr:row>
      <xdr:rowOff>266700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55070" y="13227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35</xdr:row>
      <xdr:rowOff>19050</xdr:rowOff>
    </xdr:from>
    <xdr:to>
      <xdr:col>9</xdr:col>
      <xdr:colOff>0</xdr:colOff>
      <xdr:row>35</xdr:row>
      <xdr:rowOff>266700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55070" y="13608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36</xdr:row>
      <xdr:rowOff>19050</xdr:rowOff>
    </xdr:from>
    <xdr:to>
      <xdr:col>9</xdr:col>
      <xdr:colOff>0</xdr:colOff>
      <xdr:row>36</xdr:row>
      <xdr:rowOff>266700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55070" y="13989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37</xdr:row>
      <xdr:rowOff>19050</xdr:rowOff>
    </xdr:from>
    <xdr:to>
      <xdr:col>9</xdr:col>
      <xdr:colOff>0</xdr:colOff>
      <xdr:row>37</xdr:row>
      <xdr:rowOff>266700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355070" y="14370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38</xdr:row>
      <xdr:rowOff>19050</xdr:rowOff>
    </xdr:from>
    <xdr:to>
      <xdr:col>9</xdr:col>
      <xdr:colOff>0</xdr:colOff>
      <xdr:row>38</xdr:row>
      <xdr:rowOff>266700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5355070" y="14751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39</xdr:row>
      <xdr:rowOff>19050</xdr:rowOff>
    </xdr:from>
    <xdr:to>
      <xdr:col>9</xdr:col>
      <xdr:colOff>0</xdr:colOff>
      <xdr:row>39</xdr:row>
      <xdr:rowOff>266700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55070" y="15132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40</xdr:row>
      <xdr:rowOff>19050</xdr:rowOff>
    </xdr:from>
    <xdr:to>
      <xdr:col>9</xdr:col>
      <xdr:colOff>0</xdr:colOff>
      <xdr:row>40</xdr:row>
      <xdr:rowOff>266700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55070" y="15513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41</xdr:row>
      <xdr:rowOff>19050</xdr:rowOff>
    </xdr:from>
    <xdr:to>
      <xdr:col>9</xdr:col>
      <xdr:colOff>0</xdr:colOff>
      <xdr:row>41</xdr:row>
      <xdr:rowOff>266700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55070" y="15894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42</xdr:row>
      <xdr:rowOff>19050</xdr:rowOff>
    </xdr:from>
    <xdr:to>
      <xdr:col>9</xdr:col>
      <xdr:colOff>0</xdr:colOff>
      <xdr:row>42</xdr:row>
      <xdr:rowOff>266700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55070" y="16275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43</xdr:row>
      <xdr:rowOff>19050</xdr:rowOff>
    </xdr:from>
    <xdr:to>
      <xdr:col>9</xdr:col>
      <xdr:colOff>0</xdr:colOff>
      <xdr:row>43</xdr:row>
      <xdr:rowOff>266700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5355070" y="16656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44</xdr:row>
      <xdr:rowOff>19050</xdr:rowOff>
    </xdr:from>
    <xdr:to>
      <xdr:col>9</xdr:col>
      <xdr:colOff>0</xdr:colOff>
      <xdr:row>44</xdr:row>
      <xdr:rowOff>266700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55070" y="17037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45</xdr:row>
      <xdr:rowOff>19050</xdr:rowOff>
    </xdr:from>
    <xdr:to>
      <xdr:col>9</xdr:col>
      <xdr:colOff>0</xdr:colOff>
      <xdr:row>45</xdr:row>
      <xdr:rowOff>266700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55070" y="17418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46</xdr:row>
      <xdr:rowOff>19050</xdr:rowOff>
    </xdr:from>
    <xdr:to>
      <xdr:col>9</xdr:col>
      <xdr:colOff>0</xdr:colOff>
      <xdr:row>46</xdr:row>
      <xdr:rowOff>266700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55070" y="17799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47</xdr:row>
      <xdr:rowOff>19050</xdr:rowOff>
    </xdr:from>
    <xdr:to>
      <xdr:col>9</xdr:col>
      <xdr:colOff>0</xdr:colOff>
      <xdr:row>47</xdr:row>
      <xdr:rowOff>266700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355070" y="18180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48</xdr:row>
      <xdr:rowOff>19050</xdr:rowOff>
    </xdr:from>
    <xdr:to>
      <xdr:col>9</xdr:col>
      <xdr:colOff>0</xdr:colOff>
      <xdr:row>48</xdr:row>
      <xdr:rowOff>266700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5355070" y="18561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49</xdr:row>
      <xdr:rowOff>19050</xdr:rowOff>
    </xdr:from>
    <xdr:to>
      <xdr:col>9</xdr:col>
      <xdr:colOff>0</xdr:colOff>
      <xdr:row>49</xdr:row>
      <xdr:rowOff>266700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55070" y="18942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50</xdr:row>
      <xdr:rowOff>19050</xdr:rowOff>
    </xdr:from>
    <xdr:to>
      <xdr:col>9</xdr:col>
      <xdr:colOff>0</xdr:colOff>
      <xdr:row>50</xdr:row>
      <xdr:rowOff>266700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55070" y="19323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51</xdr:row>
      <xdr:rowOff>19050</xdr:rowOff>
    </xdr:from>
    <xdr:to>
      <xdr:col>9</xdr:col>
      <xdr:colOff>0</xdr:colOff>
      <xdr:row>51</xdr:row>
      <xdr:rowOff>266700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55070" y="19704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52</xdr:row>
      <xdr:rowOff>19050</xdr:rowOff>
    </xdr:from>
    <xdr:to>
      <xdr:col>9</xdr:col>
      <xdr:colOff>0</xdr:colOff>
      <xdr:row>52</xdr:row>
      <xdr:rowOff>266700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5355070" y="20085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53</xdr:row>
      <xdr:rowOff>19050</xdr:rowOff>
    </xdr:from>
    <xdr:to>
      <xdr:col>9</xdr:col>
      <xdr:colOff>0</xdr:colOff>
      <xdr:row>53</xdr:row>
      <xdr:rowOff>266700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55070" y="20466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54</xdr:row>
      <xdr:rowOff>19050</xdr:rowOff>
    </xdr:from>
    <xdr:to>
      <xdr:col>9</xdr:col>
      <xdr:colOff>0</xdr:colOff>
      <xdr:row>54</xdr:row>
      <xdr:rowOff>266700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55070" y="20847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55</xdr:row>
      <xdr:rowOff>19050</xdr:rowOff>
    </xdr:from>
    <xdr:to>
      <xdr:col>9</xdr:col>
      <xdr:colOff>0</xdr:colOff>
      <xdr:row>55</xdr:row>
      <xdr:rowOff>266700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355070" y="21228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56</xdr:row>
      <xdr:rowOff>19050</xdr:rowOff>
    </xdr:from>
    <xdr:to>
      <xdr:col>9</xdr:col>
      <xdr:colOff>0</xdr:colOff>
      <xdr:row>56</xdr:row>
      <xdr:rowOff>266700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5355070" y="21609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57</xdr:row>
      <xdr:rowOff>19050</xdr:rowOff>
    </xdr:from>
    <xdr:to>
      <xdr:col>9</xdr:col>
      <xdr:colOff>0</xdr:colOff>
      <xdr:row>57</xdr:row>
      <xdr:rowOff>266700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5355070" y="21990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58</xdr:row>
      <xdr:rowOff>19050</xdr:rowOff>
    </xdr:from>
    <xdr:to>
      <xdr:col>9</xdr:col>
      <xdr:colOff>0</xdr:colOff>
      <xdr:row>58</xdr:row>
      <xdr:rowOff>266700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5355070" y="22371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59</xdr:row>
      <xdr:rowOff>19050</xdr:rowOff>
    </xdr:from>
    <xdr:to>
      <xdr:col>9</xdr:col>
      <xdr:colOff>0</xdr:colOff>
      <xdr:row>59</xdr:row>
      <xdr:rowOff>266700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>
        <a:xfrm>
          <a:off x="5355070" y="22752050"/>
          <a:ext cx="867930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60</xdr:row>
      <xdr:rowOff>59269</xdr:rowOff>
    </xdr:from>
    <xdr:to>
      <xdr:col>8</xdr:col>
      <xdr:colOff>866775</xdr:colOff>
      <xdr:row>60</xdr:row>
      <xdr:rowOff>306919</xdr:rowOff>
    </xdr:to>
    <xdr:pic>
      <xdr:nvPicPr>
        <xdr:cNvPr id="32" name="Picture 23">
          <a:extLst>
            <a:ext uri="{FF2B5EF4-FFF2-40B4-BE49-F238E27FC236}">
              <a16:creationId xmlns:a16="http://schemas.microsoft.com/office/drawing/2014/main" id="{8FA04CCF-257B-3147-8863-431856629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2317326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61</xdr:row>
      <xdr:rowOff>50802</xdr:rowOff>
    </xdr:from>
    <xdr:to>
      <xdr:col>8</xdr:col>
      <xdr:colOff>866775</xdr:colOff>
      <xdr:row>61</xdr:row>
      <xdr:rowOff>298452</xdr:rowOff>
    </xdr:to>
    <xdr:pic>
      <xdr:nvPicPr>
        <xdr:cNvPr id="33" name="Picture 23">
          <a:extLst>
            <a:ext uri="{FF2B5EF4-FFF2-40B4-BE49-F238E27FC236}">
              <a16:creationId xmlns:a16="http://schemas.microsoft.com/office/drawing/2014/main" id="{3F5452EA-8F9E-3D49-8617-970339469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23545802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62</xdr:row>
      <xdr:rowOff>59269</xdr:rowOff>
    </xdr:from>
    <xdr:to>
      <xdr:col>8</xdr:col>
      <xdr:colOff>866775</xdr:colOff>
      <xdr:row>62</xdr:row>
      <xdr:rowOff>306919</xdr:rowOff>
    </xdr:to>
    <xdr:pic>
      <xdr:nvPicPr>
        <xdr:cNvPr id="34" name="Picture 55">
          <a:extLst>
            <a:ext uri="{FF2B5EF4-FFF2-40B4-BE49-F238E27FC236}">
              <a16:creationId xmlns:a16="http://schemas.microsoft.com/office/drawing/2014/main" id="{72565A93-6FFF-BF47-8663-ABCCD1997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2393526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66</xdr:row>
      <xdr:rowOff>50802</xdr:rowOff>
    </xdr:from>
    <xdr:to>
      <xdr:col>8</xdr:col>
      <xdr:colOff>866775</xdr:colOff>
      <xdr:row>66</xdr:row>
      <xdr:rowOff>298452</xdr:rowOff>
    </xdr:to>
    <xdr:pic>
      <xdr:nvPicPr>
        <xdr:cNvPr id="35" name="Picture 56">
          <a:extLst>
            <a:ext uri="{FF2B5EF4-FFF2-40B4-BE49-F238E27FC236}">
              <a16:creationId xmlns:a16="http://schemas.microsoft.com/office/drawing/2014/main" id="{29F16C7F-8750-8248-A77D-4614EED3A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345545" y="25450802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64</xdr:row>
      <xdr:rowOff>59268</xdr:rowOff>
    </xdr:from>
    <xdr:to>
      <xdr:col>8</xdr:col>
      <xdr:colOff>866775</xdr:colOff>
      <xdr:row>64</xdr:row>
      <xdr:rowOff>306918</xdr:rowOff>
    </xdr:to>
    <xdr:pic>
      <xdr:nvPicPr>
        <xdr:cNvPr id="62" name="Picture 52">
          <a:extLst>
            <a:ext uri="{FF2B5EF4-FFF2-40B4-BE49-F238E27FC236}">
              <a16:creationId xmlns:a16="http://schemas.microsoft.com/office/drawing/2014/main" id="{FCC58315-DBE8-E34A-8FC6-F71A2BBCD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45545" y="246972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65</xdr:row>
      <xdr:rowOff>67736</xdr:rowOff>
    </xdr:from>
    <xdr:to>
      <xdr:col>8</xdr:col>
      <xdr:colOff>866775</xdr:colOff>
      <xdr:row>65</xdr:row>
      <xdr:rowOff>315386</xdr:rowOff>
    </xdr:to>
    <xdr:pic>
      <xdr:nvPicPr>
        <xdr:cNvPr id="63" name="Picture 52">
          <a:extLst>
            <a:ext uri="{FF2B5EF4-FFF2-40B4-BE49-F238E27FC236}">
              <a16:creationId xmlns:a16="http://schemas.microsoft.com/office/drawing/2014/main" id="{7988429E-C471-814C-ACDE-28627E4F9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45545" y="25086736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63</xdr:row>
      <xdr:rowOff>67734</xdr:rowOff>
    </xdr:from>
    <xdr:to>
      <xdr:col>8</xdr:col>
      <xdr:colOff>866775</xdr:colOff>
      <xdr:row>63</xdr:row>
      <xdr:rowOff>315384</xdr:rowOff>
    </xdr:to>
    <xdr:pic>
      <xdr:nvPicPr>
        <xdr:cNvPr id="64" name="Picture 23">
          <a:extLst>
            <a:ext uri="{FF2B5EF4-FFF2-40B4-BE49-F238E27FC236}">
              <a16:creationId xmlns:a16="http://schemas.microsoft.com/office/drawing/2014/main" id="{1BF5D7FD-1CDD-F94D-98E7-497A3AF3F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24324734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68</xdr:row>
      <xdr:rowOff>67736</xdr:rowOff>
    </xdr:from>
    <xdr:to>
      <xdr:col>8</xdr:col>
      <xdr:colOff>866775</xdr:colOff>
      <xdr:row>68</xdr:row>
      <xdr:rowOff>315386</xdr:rowOff>
    </xdr:to>
    <xdr:pic>
      <xdr:nvPicPr>
        <xdr:cNvPr id="65" name="Picture 23">
          <a:extLst>
            <a:ext uri="{FF2B5EF4-FFF2-40B4-BE49-F238E27FC236}">
              <a16:creationId xmlns:a16="http://schemas.microsoft.com/office/drawing/2014/main" id="{1597D37C-4C6E-9145-9218-A9E3D78B8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26229736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69</xdr:row>
      <xdr:rowOff>42335</xdr:rowOff>
    </xdr:from>
    <xdr:to>
      <xdr:col>8</xdr:col>
      <xdr:colOff>866775</xdr:colOff>
      <xdr:row>69</xdr:row>
      <xdr:rowOff>289985</xdr:rowOff>
    </xdr:to>
    <xdr:pic>
      <xdr:nvPicPr>
        <xdr:cNvPr id="66" name="Picture 23">
          <a:extLst>
            <a:ext uri="{FF2B5EF4-FFF2-40B4-BE49-F238E27FC236}">
              <a16:creationId xmlns:a16="http://schemas.microsoft.com/office/drawing/2014/main" id="{B4D8E3F0-FE5D-F741-A39E-693B121F1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265853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70</xdr:row>
      <xdr:rowOff>50802</xdr:rowOff>
    </xdr:from>
    <xdr:to>
      <xdr:col>8</xdr:col>
      <xdr:colOff>866775</xdr:colOff>
      <xdr:row>70</xdr:row>
      <xdr:rowOff>298452</xdr:rowOff>
    </xdr:to>
    <xdr:pic>
      <xdr:nvPicPr>
        <xdr:cNvPr id="67" name="Picture 55">
          <a:extLst>
            <a:ext uri="{FF2B5EF4-FFF2-40B4-BE49-F238E27FC236}">
              <a16:creationId xmlns:a16="http://schemas.microsoft.com/office/drawing/2014/main" id="{D74DFBCC-2248-3648-ADC8-7682B207C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26974802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72</xdr:row>
      <xdr:rowOff>76201</xdr:rowOff>
    </xdr:from>
    <xdr:to>
      <xdr:col>8</xdr:col>
      <xdr:colOff>866775</xdr:colOff>
      <xdr:row>72</xdr:row>
      <xdr:rowOff>323851</xdr:rowOff>
    </xdr:to>
    <xdr:pic>
      <xdr:nvPicPr>
        <xdr:cNvPr id="68" name="Picture 52">
          <a:extLst>
            <a:ext uri="{FF2B5EF4-FFF2-40B4-BE49-F238E27FC236}">
              <a16:creationId xmlns:a16="http://schemas.microsoft.com/office/drawing/2014/main" id="{43749AA6-CD78-C442-A8A1-20E94A8AB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45545" y="277622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71</xdr:row>
      <xdr:rowOff>59268</xdr:rowOff>
    </xdr:from>
    <xdr:to>
      <xdr:col>8</xdr:col>
      <xdr:colOff>866775</xdr:colOff>
      <xdr:row>71</xdr:row>
      <xdr:rowOff>306918</xdr:rowOff>
    </xdr:to>
    <xdr:pic>
      <xdr:nvPicPr>
        <xdr:cNvPr id="69" name="Picture 23">
          <a:extLst>
            <a:ext uri="{FF2B5EF4-FFF2-40B4-BE49-F238E27FC236}">
              <a16:creationId xmlns:a16="http://schemas.microsoft.com/office/drawing/2014/main" id="{D192534E-D673-A945-A656-D5667215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273642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67</xdr:row>
      <xdr:rowOff>67733</xdr:rowOff>
    </xdr:from>
    <xdr:to>
      <xdr:col>8</xdr:col>
      <xdr:colOff>866775</xdr:colOff>
      <xdr:row>67</xdr:row>
      <xdr:rowOff>315383</xdr:rowOff>
    </xdr:to>
    <xdr:pic>
      <xdr:nvPicPr>
        <xdr:cNvPr id="70" name="Picture 57">
          <a:extLst>
            <a:ext uri="{FF2B5EF4-FFF2-40B4-BE49-F238E27FC236}">
              <a16:creationId xmlns:a16="http://schemas.microsoft.com/office/drawing/2014/main" id="{A754431A-0BA6-B947-B107-FBE088BB8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5345545" y="25848733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73</xdr:row>
      <xdr:rowOff>59269</xdr:rowOff>
    </xdr:from>
    <xdr:to>
      <xdr:col>8</xdr:col>
      <xdr:colOff>866775</xdr:colOff>
      <xdr:row>73</xdr:row>
      <xdr:rowOff>306919</xdr:rowOff>
    </xdr:to>
    <xdr:pic>
      <xdr:nvPicPr>
        <xdr:cNvPr id="71" name="Picture 52">
          <a:extLst>
            <a:ext uri="{FF2B5EF4-FFF2-40B4-BE49-F238E27FC236}">
              <a16:creationId xmlns:a16="http://schemas.microsoft.com/office/drawing/2014/main" id="{E4EFE5E5-0661-AD44-BFE8-04AA8FE87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45545" y="2812626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74</xdr:row>
      <xdr:rowOff>59269</xdr:rowOff>
    </xdr:from>
    <xdr:to>
      <xdr:col>8</xdr:col>
      <xdr:colOff>866775</xdr:colOff>
      <xdr:row>74</xdr:row>
      <xdr:rowOff>306919</xdr:rowOff>
    </xdr:to>
    <xdr:pic>
      <xdr:nvPicPr>
        <xdr:cNvPr id="72" name="Picture 53">
          <a:extLst>
            <a:ext uri="{FF2B5EF4-FFF2-40B4-BE49-F238E27FC236}">
              <a16:creationId xmlns:a16="http://schemas.microsoft.com/office/drawing/2014/main" id="{97636A8E-AA56-8F49-9D23-0BDC564F6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5345545" y="2850726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75</xdr:row>
      <xdr:rowOff>59268</xdr:rowOff>
    </xdr:from>
    <xdr:to>
      <xdr:col>8</xdr:col>
      <xdr:colOff>866775</xdr:colOff>
      <xdr:row>75</xdr:row>
      <xdr:rowOff>306918</xdr:rowOff>
    </xdr:to>
    <xdr:pic>
      <xdr:nvPicPr>
        <xdr:cNvPr id="73" name="Picture 23">
          <a:extLst>
            <a:ext uri="{FF2B5EF4-FFF2-40B4-BE49-F238E27FC236}">
              <a16:creationId xmlns:a16="http://schemas.microsoft.com/office/drawing/2014/main" id="{CD62996E-66C2-2444-944F-B238B3F2A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288882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76</xdr:row>
      <xdr:rowOff>33868</xdr:rowOff>
    </xdr:from>
    <xdr:to>
      <xdr:col>8</xdr:col>
      <xdr:colOff>866775</xdr:colOff>
      <xdr:row>76</xdr:row>
      <xdr:rowOff>281518</xdr:rowOff>
    </xdr:to>
    <xdr:pic>
      <xdr:nvPicPr>
        <xdr:cNvPr id="74" name="Picture 23">
          <a:extLst>
            <a:ext uri="{FF2B5EF4-FFF2-40B4-BE49-F238E27FC236}">
              <a16:creationId xmlns:a16="http://schemas.microsoft.com/office/drawing/2014/main" id="{6F13FA51-B363-1244-AD8E-917D54B42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292438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77</xdr:row>
      <xdr:rowOff>42335</xdr:rowOff>
    </xdr:from>
    <xdr:to>
      <xdr:col>8</xdr:col>
      <xdr:colOff>866775</xdr:colOff>
      <xdr:row>77</xdr:row>
      <xdr:rowOff>289985</xdr:rowOff>
    </xdr:to>
    <xdr:pic>
      <xdr:nvPicPr>
        <xdr:cNvPr id="75" name="Picture 55">
          <a:extLst>
            <a:ext uri="{FF2B5EF4-FFF2-40B4-BE49-F238E27FC236}">
              <a16:creationId xmlns:a16="http://schemas.microsoft.com/office/drawing/2014/main" id="{5FEF487D-15A4-7E4F-8ED9-8D473E378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296333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78</xdr:row>
      <xdr:rowOff>59269</xdr:rowOff>
    </xdr:from>
    <xdr:to>
      <xdr:col>8</xdr:col>
      <xdr:colOff>866775</xdr:colOff>
      <xdr:row>78</xdr:row>
      <xdr:rowOff>306919</xdr:rowOff>
    </xdr:to>
    <xdr:pic>
      <xdr:nvPicPr>
        <xdr:cNvPr id="76" name="Picture 23">
          <a:extLst>
            <a:ext uri="{FF2B5EF4-FFF2-40B4-BE49-F238E27FC236}">
              <a16:creationId xmlns:a16="http://schemas.microsoft.com/office/drawing/2014/main" id="{A53ECA57-4FD2-EB43-B1CB-0FBFF1FEA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3003126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79</xdr:row>
      <xdr:rowOff>67734</xdr:rowOff>
    </xdr:from>
    <xdr:to>
      <xdr:col>8</xdr:col>
      <xdr:colOff>866775</xdr:colOff>
      <xdr:row>79</xdr:row>
      <xdr:rowOff>315384</xdr:rowOff>
    </xdr:to>
    <xdr:pic>
      <xdr:nvPicPr>
        <xdr:cNvPr id="77" name="Picture 52">
          <a:extLst>
            <a:ext uri="{FF2B5EF4-FFF2-40B4-BE49-F238E27FC236}">
              <a16:creationId xmlns:a16="http://schemas.microsoft.com/office/drawing/2014/main" id="{5C4D4A81-92EA-9D42-B42C-287C5A5A9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45545" y="30420734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80</xdr:row>
      <xdr:rowOff>50802</xdr:rowOff>
    </xdr:from>
    <xdr:to>
      <xdr:col>8</xdr:col>
      <xdr:colOff>866775</xdr:colOff>
      <xdr:row>80</xdr:row>
      <xdr:rowOff>298452</xdr:rowOff>
    </xdr:to>
    <xdr:pic>
      <xdr:nvPicPr>
        <xdr:cNvPr id="78" name="Picture 56">
          <a:extLst>
            <a:ext uri="{FF2B5EF4-FFF2-40B4-BE49-F238E27FC236}">
              <a16:creationId xmlns:a16="http://schemas.microsoft.com/office/drawing/2014/main" id="{E3ECD4EF-D16E-C846-8C7E-C4FF6E264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345545" y="30784802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85</xdr:row>
      <xdr:rowOff>76198</xdr:rowOff>
    </xdr:from>
    <xdr:to>
      <xdr:col>8</xdr:col>
      <xdr:colOff>866775</xdr:colOff>
      <xdr:row>85</xdr:row>
      <xdr:rowOff>323848</xdr:rowOff>
    </xdr:to>
    <xdr:pic>
      <xdr:nvPicPr>
        <xdr:cNvPr id="81" name="Picture 23">
          <a:extLst>
            <a:ext uri="{FF2B5EF4-FFF2-40B4-BE49-F238E27FC236}">
              <a16:creationId xmlns:a16="http://schemas.microsoft.com/office/drawing/2014/main" id="{F9A41B17-8276-8C46-9D3D-CA639E292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3271519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81</xdr:row>
      <xdr:rowOff>67734</xdr:rowOff>
    </xdr:from>
    <xdr:to>
      <xdr:col>8</xdr:col>
      <xdr:colOff>866775</xdr:colOff>
      <xdr:row>81</xdr:row>
      <xdr:rowOff>315384</xdr:rowOff>
    </xdr:to>
    <xdr:pic>
      <xdr:nvPicPr>
        <xdr:cNvPr id="82" name="Picture 57">
          <a:extLst>
            <a:ext uri="{FF2B5EF4-FFF2-40B4-BE49-F238E27FC236}">
              <a16:creationId xmlns:a16="http://schemas.microsoft.com/office/drawing/2014/main" id="{91952EB3-25E2-E143-970F-BF64E1E73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5345545" y="31182734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84</xdr:row>
      <xdr:rowOff>42335</xdr:rowOff>
    </xdr:from>
    <xdr:to>
      <xdr:col>8</xdr:col>
      <xdr:colOff>866775</xdr:colOff>
      <xdr:row>84</xdr:row>
      <xdr:rowOff>289985</xdr:rowOff>
    </xdr:to>
    <xdr:pic>
      <xdr:nvPicPr>
        <xdr:cNvPr id="83" name="Picture 55">
          <a:extLst>
            <a:ext uri="{FF2B5EF4-FFF2-40B4-BE49-F238E27FC236}">
              <a16:creationId xmlns:a16="http://schemas.microsoft.com/office/drawing/2014/main" id="{E819AC5F-9C9E-BB43-83C4-E68CC7A98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323003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86</xdr:row>
      <xdr:rowOff>42335</xdr:rowOff>
    </xdr:from>
    <xdr:to>
      <xdr:col>8</xdr:col>
      <xdr:colOff>866775</xdr:colOff>
      <xdr:row>86</xdr:row>
      <xdr:rowOff>289985</xdr:rowOff>
    </xdr:to>
    <xdr:pic>
      <xdr:nvPicPr>
        <xdr:cNvPr id="84" name="Picture 52">
          <a:extLst>
            <a:ext uri="{FF2B5EF4-FFF2-40B4-BE49-F238E27FC236}">
              <a16:creationId xmlns:a16="http://schemas.microsoft.com/office/drawing/2014/main" id="{D4170090-BA8F-6849-8895-06F288A1D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45545" y="330623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87</xdr:row>
      <xdr:rowOff>59267</xdr:rowOff>
    </xdr:from>
    <xdr:to>
      <xdr:col>8</xdr:col>
      <xdr:colOff>866775</xdr:colOff>
      <xdr:row>87</xdr:row>
      <xdr:rowOff>306917</xdr:rowOff>
    </xdr:to>
    <xdr:pic>
      <xdr:nvPicPr>
        <xdr:cNvPr id="85" name="Picture 53">
          <a:extLst>
            <a:ext uri="{FF2B5EF4-FFF2-40B4-BE49-F238E27FC236}">
              <a16:creationId xmlns:a16="http://schemas.microsoft.com/office/drawing/2014/main" id="{2E436587-B648-334A-953B-1E0B0F263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5345545" y="33460267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88</xdr:row>
      <xdr:rowOff>76200</xdr:rowOff>
    </xdr:from>
    <xdr:to>
      <xdr:col>8</xdr:col>
      <xdr:colOff>866775</xdr:colOff>
      <xdr:row>88</xdr:row>
      <xdr:rowOff>323850</xdr:rowOff>
    </xdr:to>
    <xdr:pic>
      <xdr:nvPicPr>
        <xdr:cNvPr id="86" name="Picture 23">
          <a:extLst>
            <a:ext uri="{FF2B5EF4-FFF2-40B4-BE49-F238E27FC236}">
              <a16:creationId xmlns:a16="http://schemas.microsoft.com/office/drawing/2014/main" id="{CB2EA2DF-CBD5-5646-951E-86B89D154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33858200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89</xdr:row>
      <xdr:rowOff>50802</xdr:rowOff>
    </xdr:from>
    <xdr:to>
      <xdr:col>8</xdr:col>
      <xdr:colOff>866775</xdr:colOff>
      <xdr:row>89</xdr:row>
      <xdr:rowOff>298452</xdr:rowOff>
    </xdr:to>
    <xdr:pic>
      <xdr:nvPicPr>
        <xdr:cNvPr id="87" name="Picture 23">
          <a:extLst>
            <a:ext uri="{FF2B5EF4-FFF2-40B4-BE49-F238E27FC236}">
              <a16:creationId xmlns:a16="http://schemas.microsoft.com/office/drawing/2014/main" id="{36AA111B-D51E-9E45-B054-D8F84DDC0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34213802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90</xdr:row>
      <xdr:rowOff>50802</xdr:rowOff>
    </xdr:from>
    <xdr:to>
      <xdr:col>8</xdr:col>
      <xdr:colOff>866775</xdr:colOff>
      <xdr:row>90</xdr:row>
      <xdr:rowOff>298452</xdr:rowOff>
    </xdr:to>
    <xdr:pic>
      <xdr:nvPicPr>
        <xdr:cNvPr id="88" name="Picture 55">
          <a:extLst>
            <a:ext uri="{FF2B5EF4-FFF2-40B4-BE49-F238E27FC236}">
              <a16:creationId xmlns:a16="http://schemas.microsoft.com/office/drawing/2014/main" id="{D74B83E9-995A-7047-BC5E-BAE94E33B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34594802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91</xdr:row>
      <xdr:rowOff>50802</xdr:rowOff>
    </xdr:from>
    <xdr:to>
      <xdr:col>8</xdr:col>
      <xdr:colOff>866775</xdr:colOff>
      <xdr:row>91</xdr:row>
      <xdr:rowOff>298452</xdr:rowOff>
    </xdr:to>
    <xdr:pic>
      <xdr:nvPicPr>
        <xdr:cNvPr id="89" name="Picture 23">
          <a:extLst>
            <a:ext uri="{FF2B5EF4-FFF2-40B4-BE49-F238E27FC236}">
              <a16:creationId xmlns:a16="http://schemas.microsoft.com/office/drawing/2014/main" id="{23D1082A-AE4F-C644-B2CD-B224DEC83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34975802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92</xdr:row>
      <xdr:rowOff>50802</xdr:rowOff>
    </xdr:from>
    <xdr:to>
      <xdr:col>8</xdr:col>
      <xdr:colOff>866775</xdr:colOff>
      <xdr:row>92</xdr:row>
      <xdr:rowOff>298452</xdr:rowOff>
    </xdr:to>
    <xdr:pic>
      <xdr:nvPicPr>
        <xdr:cNvPr id="90" name="Picture 56">
          <a:extLst>
            <a:ext uri="{FF2B5EF4-FFF2-40B4-BE49-F238E27FC236}">
              <a16:creationId xmlns:a16="http://schemas.microsoft.com/office/drawing/2014/main" id="{25528E28-0543-EE47-B97B-DE245CB93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345545" y="35356802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93</xdr:row>
      <xdr:rowOff>59269</xdr:rowOff>
    </xdr:from>
    <xdr:to>
      <xdr:col>8</xdr:col>
      <xdr:colOff>866775</xdr:colOff>
      <xdr:row>93</xdr:row>
      <xdr:rowOff>306919</xdr:rowOff>
    </xdr:to>
    <xdr:pic>
      <xdr:nvPicPr>
        <xdr:cNvPr id="91" name="Picture 57">
          <a:extLst>
            <a:ext uri="{FF2B5EF4-FFF2-40B4-BE49-F238E27FC236}">
              <a16:creationId xmlns:a16="http://schemas.microsoft.com/office/drawing/2014/main" id="{3C443EFB-D234-864B-BBA6-F06290D1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5345545" y="3574626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94</xdr:row>
      <xdr:rowOff>59269</xdr:rowOff>
    </xdr:from>
    <xdr:to>
      <xdr:col>8</xdr:col>
      <xdr:colOff>866775</xdr:colOff>
      <xdr:row>94</xdr:row>
      <xdr:rowOff>306919</xdr:rowOff>
    </xdr:to>
    <xdr:pic>
      <xdr:nvPicPr>
        <xdr:cNvPr id="92" name="Picture 28">
          <a:extLst>
            <a:ext uri="{FF2B5EF4-FFF2-40B4-BE49-F238E27FC236}">
              <a16:creationId xmlns:a16="http://schemas.microsoft.com/office/drawing/2014/main" id="{BB160EA3-33BA-0D46-9C13-DEBDF0CC1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5345545" y="3612726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95</xdr:row>
      <xdr:rowOff>59269</xdr:rowOff>
    </xdr:from>
    <xdr:to>
      <xdr:col>8</xdr:col>
      <xdr:colOff>866775</xdr:colOff>
      <xdr:row>95</xdr:row>
      <xdr:rowOff>306919</xdr:rowOff>
    </xdr:to>
    <xdr:pic>
      <xdr:nvPicPr>
        <xdr:cNvPr id="93" name="Picture 28">
          <a:extLst>
            <a:ext uri="{FF2B5EF4-FFF2-40B4-BE49-F238E27FC236}">
              <a16:creationId xmlns:a16="http://schemas.microsoft.com/office/drawing/2014/main" id="{F6D79B73-11F4-AC43-A55A-AC61A8068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5345545" y="3650826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97</xdr:row>
      <xdr:rowOff>67735</xdr:rowOff>
    </xdr:from>
    <xdr:to>
      <xdr:col>8</xdr:col>
      <xdr:colOff>866775</xdr:colOff>
      <xdr:row>97</xdr:row>
      <xdr:rowOff>315385</xdr:rowOff>
    </xdr:to>
    <xdr:pic>
      <xdr:nvPicPr>
        <xdr:cNvPr id="94" name="Picture 28">
          <a:extLst>
            <a:ext uri="{FF2B5EF4-FFF2-40B4-BE49-F238E27FC236}">
              <a16:creationId xmlns:a16="http://schemas.microsoft.com/office/drawing/2014/main" id="{D95358FA-0DFA-E141-9D59-B52E3AE68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5345545" y="372787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96</xdr:row>
      <xdr:rowOff>59267</xdr:rowOff>
    </xdr:from>
    <xdr:to>
      <xdr:col>8</xdr:col>
      <xdr:colOff>866775</xdr:colOff>
      <xdr:row>96</xdr:row>
      <xdr:rowOff>306917</xdr:rowOff>
    </xdr:to>
    <xdr:pic>
      <xdr:nvPicPr>
        <xdr:cNvPr id="95" name="Picture 59">
          <a:extLst>
            <a:ext uri="{FF2B5EF4-FFF2-40B4-BE49-F238E27FC236}">
              <a16:creationId xmlns:a16="http://schemas.microsoft.com/office/drawing/2014/main" id="{DFEFA5A5-9469-6242-BBF4-4BD84FF13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5345545" y="36889267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99</xdr:row>
      <xdr:rowOff>67734</xdr:rowOff>
    </xdr:from>
    <xdr:to>
      <xdr:col>8</xdr:col>
      <xdr:colOff>866775</xdr:colOff>
      <xdr:row>99</xdr:row>
      <xdr:rowOff>315384</xdr:rowOff>
    </xdr:to>
    <xdr:pic>
      <xdr:nvPicPr>
        <xdr:cNvPr id="96" name="Picture 55">
          <a:extLst>
            <a:ext uri="{FF2B5EF4-FFF2-40B4-BE49-F238E27FC236}">
              <a16:creationId xmlns:a16="http://schemas.microsoft.com/office/drawing/2014/main" id="{8B0351C5-10E1-084A-AB47-B984E16CF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38040734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102</xdr:row>
      <xdr:rowOff>50801</xdr:rowOff>
    </xdr:from>
    <xdr:to>
      <xdr:col>8</xdr:col>
      <xdr:colOff>866775</xdr:colOff>
      <xdr:row>102</xdr:row>
      <xdr:rowOff>298451</xdr:rowOff>
    </xdr:to>
    <xdr:pic>
      <xdr:nvPicPr>
        <xdr:cNvPr id="97" name="Picture 55">
          <a:extLst>
            <a:ext uri="{FF2B5EF4-FFF2-40B4-BE49-F238E27FC236}">
              <a16:creationId xmlns:a16="http://schemas.microsoft.com/office/drawing/2014/main" id="{9383614E-3196-4749-96D3-DE73C5A1C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391668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103</xdr:row>
      <xdr:rowOff>59269</xdr:rowOff>
    </xdr:from>
    <xdr:to>
      <xdr:col>8</xdr:col>
      <xdr:colOff>866775</xdr:colOff>
      <xdr:row>103</xdr:row>
      <xdr:rowOff>306919</xdr:rowOff>
    </xdr:to>
    <xdr:pic>
      <xdr:nvPicPr>
        <xdr:cNvPr id="98" name="Picture 55">
          <a:extLst>
            <a:ext uri="{FF2B5EF4-FFF2-40B4-BE49-F238E27FC236}">
              <a16:creationId xmlns:a16="http://schemas.microsoft.com/office/drawing/2014/main" id="{3105D244-AA1A-8C44-9488-ED694736E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3955626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106</xdr:row>
      <xdr:rowOff>50802</xdr:rowOff>
    </xdr:from>
    <xdr:to>
      <xdr:col>8</xdr:col>
      <xdr:colOff>866775</xdr:colOff>
      <xdr:row>106</xdr:row>
      <xdr:rowOff>298452</xdr:rowOff>
    </xdr:to>
    <xdr:pic>
      <xdr:nvPicPr>
        <xdr:cNvPr id="99" name="Picture 55">
          <a:extLst>
            <a:ext uri="{FF2B5EF4-FFF2-40B4-BE49-F238E27FC236}">
              <a16:creationId xmlns:a16="http://schemas.microsoft.com/office/drawing/2014/main" id="{48D02E9A-125F-0149-85BF-E958789AF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40690802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100</xdr:row>
      <xdr:rowOff>59269</xdr:rowOff>
    </xdr:from>
    <xdr:to>
      <xdr:col>8</xdr:col>
      <xdr:colOff>866775</xdr:colOff>
      <xdr:row>100</xdr:row>
      <xdr:rowOff>306919</xdr:rowOff>
    </xdr:to>
    <xdr:pic>
      <xdr:nvPicPr>
        <xdr:cNvPr id="100" name="Picture 23">
          <a:extLst>
            <a:ext uri="{FF2B5EF4-FFF2-40B4-BE49-F238E27FC236}">
              <a16:creationId xmlns:a16="http://schemas.microsoft.com/office/drawing/2014/main" id="{614B5B79-6CB4-ED47-91A1-B002C485A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3841326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101</xdr:row>
      <xdr:rowOff>33868</xdr:rowOff>
    </xdr:from>
    <xdr:to>
      <xdr:col>8</xdr:col>
      <xdr:colOff>866775</xdr:colOff>
      <xdr:row>101</xdr:row>
      <xdr:rowOff>281518</xdr:rowOff>
    </xdr:to>
    <xdr:pic>
      <xdr:nvPicPr>
        <xdr:cNvPr id="101" name="Picture 23">
          <a:extLst>
            <a:ext uri="{FF2B5EF4-FFF2-40B4-BE49-F238E27FC236}">
              <a16:creationId xmlns:a16="http://schemas.microsoft.com/office/drawing/2014/main" id="{839E678B-A3A7-174E-820D-B11BA219C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387688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104</xdr:row>
      <xdr:rowOff>50801</xdr:rowOff>
    </xdr:from>
    <xdr:to>
      <xdr:col>8</xdr:col>
      <xdr:colOff>866775</xdr:colOff>
      <xdr:row>104</xdr:row>
      <xdr:rowOff>298451</xdr:rowOff>
    </xdr:to>
    <xdr:pic>
      <xdr:nvPicPr>
        <xdr:cNvPr id="102" name="Picture 23">
          <a:extLst>
            <a:ext uri="{FF2B5EF4-FFF2-40B4-BE49-F238E27FC236}">
              <a16:creationId xmlns:a16="http://schemas.microsoft.com/office/drawing/2014/main" id="{1D8399C9-E95A-4A42-B418-EF415B655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399288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105</xdr:row>
      <xdr:rowOff>33868</xdr:rowOff>
    </xdr:from>
    <xdr:to>
      <xdr:col>8</xdr:col>
      <xdr:colOff>866775</xdr:colOff>
      <xdr:row>105</xdr:row>
      <xdr:rowOff>281518</xdr:rowOff>
    </xdr:to>
    <xdr:pic>
      <xdr:nvPicPr>
        <xdr:cNvPr id="103" name="Picture 23">
          <a:extLst>
            <a:ext uri="{FF2B5EF4-FFF2-40B4-BE49-F238E27FC236}">
              <a16:creationId xmlns:a16="http://schemas.microsoft.com/office/drawing/2014/main" id="{E146540D-EA69-F147-8DE5-60D0AE44F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402928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108</xdr:row>
      <xdr:rowOff>67733</xdr:rowOff>
    </xdr:from>
    <xdr:to>
      <xdr:col>8</xdr:col>
      <xdr:colOff>866775</xdr:colOff>
      <xdr:row>108</xdr:row>
      <xdr:rowOff>315383</xdr:rowOff>
    </xdr:to>
    <xdr:pic>
      <xdr:nvPicPr>
        <xdr:cNvPr id="104" name="Picture 23">
          <a:extLst>
            <a:ext uri="{FF2B5EF4-FFF2-40B4-BE49-F238E27FC236}">
              <a16:creationId xmlns:a16="http://schemas.microsoft.com/office/drawing/2014/main" id="{0E02048E-75F9-F841-B12F-7ECC1AB93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41469733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109</xdr:row>
      <xdr:rowOff>59267</xdr:rowOff>
    </xdr:from>
    <xdr:to>
      <xdr:col>8</xdr:col>
      <xdr:colOff>866775</xdr:colOff>
      <xdr:row>109</xdr:row>
      <xdr:rowOff>306917</xdr:rowOff>
    </xdr:to>
    <xdr:pic>
      <xdr:nvPicPr>
        <xdr:cNvPr id="105" name="Picture 23">
          <a:extLst>
            <a:ext uri="{FF2B5EF4-FFF2-40B4-BE49-F238E27FC236}">
              <a16:creationId xmlns:a16="http://schemas.microsoft.com/office/drawing/2014/main" id="{D5850E14-0998-7E47-9398-A0C453E6C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41842267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107</xdr:row>
      <xdr:rowOff>33868</xdr:rowOff>
    </xdr:from>
    <xdr:to>
      <xdr:col>8</xdr:col>
      <xdr:colOff>866775</xdr:colOff>
      <xdr:row>107</xdr:row>
      <xdr:rowOff>281518</xdr:rowOff>
    </xdr:to>
    <xdr:pic>
      <xdr:nvPicPr>
        <xdr:cNvPr id="106" name="Picture 55">
          <a:extLst>
            <a:ext uri="{FF2B5EF4-FFF2-40B4-BE49-F238E27FC236}">
              <a16:creationId xmlns:a16="http://schemas.microsoft.com/office/drawing/2014/main" id="{019EACAE-994D-DE4E-AE44-1C695E560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410548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110</xdr:row>
      <xdr:rowOff>59269</xdr:rowOff>
    </xdr:from>
    <xdr:to>
      <xdr:col>8</xdr:col>
      <xdr:colOff>866775</xdr:colOff>
      <xdr:row>110</xdr:row>
      <xdr:rowOff>306919</xdr:rowOff>
    </xdr:to>
    <xdr:pic>
      <xdr:nvPicPr>
        <xdr:cNvPr id="107" name="Picture 55">
          <a:extLst>
            <a:ext uri="{FF2B5EF4-FFF2-40B4-BE49-F238E27FC236}">
              <a16:creationId xmlns:a16="http://schemas.microsoft.com/office/drawing/2014/main" id="{070CEC74-A966-C84B-8B13-6B7EFD4A8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4222326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111</xdr:row>
      <xdr:rowOff>50802</xdr:rowOff>
    </xdr:from>
    <xdr:to>
      <xdr:col>8</xdr:col>
      <xdr:colOff>866775</xdr:colOff>
      <xdr:row>111</xdr:row>
      <xdr:rowOff>298452</xdr:rowOff>
    </xdr:to>
    <xdr:pic>
      <xdr:nvPicPr>
        <xdr:cNvPr id="108" name="Picture 55">
          <a:extLst>
            <a:ext uri="{FF2B5EF4-FFF2-40B4-BE49-F238E27FC236}">
              <a16:creationId xmlns:a16="http://schemas.microsoft.com/office/drawing/2014/main" id="{05858C4E-261E-144A-9BE3-7750F760E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42595802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113</xdr:row>
      <xdr:rowOff>50801</xdr:rowOff>
    </xdr:from>
    <xdr:to>
      <xdr:col>8</xdr:col>
      <xdr:colOff>866775</xdr:colOff>
      <xdr:row>113</xdr:row>
      <xdr:rowOff>298451</xdr:rowOff>
    </xdr:to>
    <xdr:pic>
      <xdr:nvPicPr>
        <xdr:cNvPr id="109" name="Picture 55">
          <a:extLst>
            <a:ext uri="{FF2B5EF4-FFF2-40B4-BE49-F238E27FC236}">
              <a16:creationId xmlns:a16="http://schemas.microsoft.com/office/drawing/2014/main" id="{31D039DB-E0A9-534D-8FA5-1B40D91BA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433578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114</xdr:row>
      <xdr:rowOff>50802</xdr:rowOff>
    </xdr:from>
    <xdr:to>
      <xdr:col>8</xdr:col>
      <xdr:colOff>866775</xdr:colOff>
      <xdr:row>114</xdr:row>
      <xdr:rowOff>298452</xdr:rowOff>
    </xdr:to>
    <xdr:pic>
      <xdr:nvPicPr>
        <xdr:cNvPr id="110" name="Picture 23">
          <a:extLst>
            <a:ext uri="{FF2B5EF4-FFF2-40B4-BE49-F238E27FC236}">
              <a16:creationId xmlns:a16="http://schemas.microsoft.com/office/drawing/2014/main" id="{7426229D-63F2-DC4E-BABC-03574CF80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43738802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115</xdr:row>
      <xdr:rowOff>76200</xdr:rowOff>
    </xdr:from>
    <xdr:to>
      <xdr:col>8</xdr:col>
      <xdr:colOff>866775</xdr:colOff>
      <xdr:row>115</xdr:row>
      <xdr:rowOff>323850</xdr:rowOff>
    </xdr:to>
    <xdr:pic>
      <xdr:nvPicPr>
        <xdr:cNvPr id="111" name="Picture 23">
          <a:extLst>
            <a:ext uri="{FF2B5EF4-FFF2-40B4-BE49-F238E27FC236}">
              <a16:creationId xmlns:a16="http://schemas.microsoft.com/office/drawing/2014/main" id="{3470A2F7-0AB4-9C4D-8BA8-A1E8DE14E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44145200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116</xdr:row>
      <xdr:rowOff>59268</xdr:rowOff>
    </xdr:from>
    <xdr:to>
      <xdr:col>8</xdr:col>
      <xdr:colOff>866775</xdr:colOff>
      <xdr:row>116</xdr:row>
      <xdr:rowOff>306918</xdr:rowOff>
    </xdr:to>
    <xdr:pic>
      <xdr:nvPicPr>
        <xdr:cNvPr id="112" name="Picture 55">
          <a:extLst>
            <a:ext uri="{FF2B5EF4-FFF2-40B4-BE49-F238E27FC236}">
              <a16:creationId xmlns:a16="http://schemas.microsoft.com/office/drawing/2014/main" id="{6D2A27BE-86FF-4F47-BDBA-1EBB158DD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445092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117</xdr:row>
      <xdr:rowOff>67735</xdr:rowOff>
    </xdr:from>
    <xdr:to>
      <xdr:col>8</xdr:col>
      <xdr:colOff>866775</xdr:colOff>
      <xdr:row>117</xdr:row>
      <xdr:rowOff>315385</xdr:rowOff>
    </xdr:to>
    <xdr:pic>
      <xdr:nvPicPr>
        <xdr:cNvPr id="113" name="Picture 55">
          <a:extLst>
            <a:ext uri="{FF2B5EF4-FFF2-40B4-BE49-F238E27FC236}">
              <a16:creationId xmlns:a16="http://schemas.microsoft.com/office/drawing/2014/main" id="{EFD300F5-D755-0C46-9E7F-7B7F897FE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448987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98</xdr:row>
      <xdr:rowOff>67734</xdr:rowOff>
    </xdr:from>
    <xdr:to>
      <xdr:col>8</xdr:col>
      <xdr:colOff>866775</xdr:colOff>
      <xdr:row>98</xdr:row>
      <xdr:rowOff>315384</xdr:rowOff>
    </xdr:to>
    <xdr:pic>
      <xdr:nvPicPr>
        <xdr:cNvPr id="114" name="Picture 60">
          <a:extLst>
            <a:ext uri="{FF2B5EF4-FFF2-40B4-BE49-F238E27FC236}">
              <a16:creationId xmlns:a16="http://schemas.microsoft.com/office/drawing/2014/main" id="{3C0695B9-E6F8-E748-B66E-E457B938F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>
        <a:xfrm>
          <a:off x="5345545" y="37659734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119</xdr:row>
      <xdr:rowOff>59269</xdr:rowOff>
    </xdr:from>
    <xdr:to>
      <xdr:col>8</xdr:col>
      <xdr:colOff>866775</xdr:colOff>
      <xdr:row>119</xdr:row>
      <xdr:rowOff>306919</xdr:rowOff>
    </xdr:to>
    <xdr:pic>
      <xdr:nvPicPr>
        <xdr:cNvPr id="115" name="Picture 55">
          <a:extLst>
            <a:ext uri="{FF2B5EF4-FFF2-40B4-BE49-F238E27FC236}">
              <a16:creationId xmlns:a16="http://schemas.microsoft.com/office/drawing/2014/main" id="{E749AB4D-8405-EC49-A824-D04EE49B6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4565226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120</xdr:row>
      <xdr:rowOff>59270</xdr:rowOff>
    </xdr:from>
    <xdr:to>
      <xdr:col>8</xdr:col>
      <xdr:colOff>866775</xdr:colOff>
      <xdr:row>120</xdr:row>
      <xdr:rowOff>306920</xdr:rowOff>
    </xdr:to>
    <xdr:pic>
      <xdr:nvPicPr>
        <xdr:cNvPr id="116" name="Picture 23">
          <a:extLst>
            <a:ext uri="{FF2B5EF4-FFF2-40B4-BE49-F238E27FC236}">
              <a16:creationId xmlns:a16="http://schemas.microsoft.com/office/drawing/2014/main" id="{E105D82D-05F5-5141-B3D1-6F1AA1294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46033270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121</xdr:row>
      <xdr:rowOff>84668</xdr:rowOff>
    </xdr:from>
    <xdr:to>
      <xdr:col>8</xdr:col>
      <xdr:colOff>866775</xdr:colOff>
      <xdr:row>121</xdr:row>
      <xdr:rowOff>332318</xdr:rowOff>
    </xdr:to>
    <xdr:pic>
      <xdr:nvPicPr>
        <xdr:cNvPr id="117" name="Picture 23">
          <a:extLst>
            <a:ext uri="{FF2B5EF4-FFF2-40B4-BE49-F238E27FC236}">
              <a16:creationId xmlns:a16="http://schemas.microsoft.com/office/drawing/2014/main" id="{712EFA28-F264-244A-9B07-1FA6B1E23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464396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122</xdr:row>
      <xdr:rowOff>67736</xdr:rowOff>
    </xdr:from>
    <xdr:to>
      <xdr:col>8</xdr:col>
      <xdr:colOff>866775</xdr:colOff>
      <xdr:row>122</xdr:row>
      <xdr:rowOff>315386</xdr:rowOff>
    </xdr:to>
    <xdr:pic>
      <xdr:nvPicPr>
        <xdr:cNvPr id="118" name="Picture 55">
          <a:extLst>
            <a:ext uri="{FF2B5EF4-FFF2-40B4-BE49-F238E27FC236}">
              <a16:creationId xmlns:a16="http://schemas.microsoft.com/office/drawing/2014/main" id="{2322CC6B-89BE-0D48-9942-220179DD4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46803736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123</xdr:row>
      <xdr:rowOff>76203</xdr:rowOff>
    </xdr:from>
    <xdr:to>
      <xdr:col>8</xdr:col>
      <xdr:colOff>866775</xdr:colOff>
      <xdr:row>123</xdr:row>
      <xdr:rowOff>323853</xdr:rowOff>
    </xdr:to>
    <xdr:pic>
      <xdr:nvPicPr>
        <xdr:cNvPr id="119" name="Picture 55">
          <a:extLst>
            <a:ext uri="{FF2B5EF4-FFF2-40B4-BE49-F238E27FC236}">
              <a16:creationId xmlns:a16="http://schemas.microsoft.com/office/drawing/2014/main" id="{81C7CE9C-3ECA-3849-B0D1-B069D72BB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47193203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112</xdr:row>
      <xdr:rowOff>42335</xdr:rowOff>
    </xdr:from>
    <xdr:to>
      <xdr:col>8</xdr:col>
      <xdr:colOff>866775</xdr:colOff>
      <xdr:row>112</xdr:row>
      <xdr:rowOff>289985</xdr:rowOff>
    </xdr:to>
    <xdr:pic>
      <xdr:nvPicPr>
        <xdr:cNvPr id="120" name="Picture 15">
          <a:extLst>
            <a:ext uri="{FF2B5EF4-FFF2-40B4-BE49-F238E27FC236}">
              <a16:creationId xmlns:a16="http://schemas.microsoft.com/office/drawing/2014/main" id="{22599EE1-A167-D746-ADA4-22BFF43C0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5345545" y="429683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118</xdr:row>
      <xdr:rowOff>42335</xdr:rowOff>
    </xdr:from>
    <xdr:to>
      <xdr:col>8</xdr:col>
      <xdr:colOff>866775</xdr:colOff>
      <xdr:row>118</xdr:row>
      <xdr:rowOff>289985</xdr:rowOff>
    </xdr:to>
    <xdr:pic>
      <xdr:nvPicPr>
        <xdr:cNvPr id="121" name="Picture 15">
          <a:extLst>
            <a:ext uri="{FF2B5EF4-FFF2-40B4-BE49-F238E27FC236}">
              <a16:creationId xmlns:a16="http://schemas.microsoft.com/office/drawing/2014/main" id="{E7983B5F-6278-6E4C-BD74-476BFDFD7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5345545" y="452543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124</xdr:row>
      <xdr:rowOff>42335</xdr:rowOff>
    </xdr:from>
    <xdr:to>
      <xdr:col>8</xdr:col>
      <xdr:colOff>866775</xdr:colOff>
      <xdr:row>124</xdr:row>
      <xdr:rowOff>289985</xdr:rowOff>
    </xdr:to>
    <xdr:pic>
      <xdr:nvPicPr>
        <xdr:cNvPr id="122" name="Picture 15">
          <a:extLst>
            <a:ext uri="{FF2B5EF4-FFF2-40B4-BE49-F238E27FC236}">
              <a16:creationId xmlns:a16="http://schemas.microsoft.com/office/drawing/2014/main" id="{50B9281F-93FA-6B49-A512-C8857EE45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5345545" y="475403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125</xdr:row>
      <xdr:rowOff>50801</xdr:rowOff>
    </xdr:from>
    <xdr:to>
      <xdr:col>8</xdr:col>
      <xdr:colOff>866775</xdr:colOff>
      <xdr:row>125</xdr:row>
      <xdr:rowOff>298451</xdr:rowOff>
    </xdr:to>
    <xdr:pic>
      <xdr:nvPicPr>
        <xdr:cNvPr id="123" name="Picture 59">
          <a:extLst>
            <a:ext uri="{FF2B5EF4-FFF2-40B4-BE49-F238E27FC236}">
              <a16:creationId xmlns:a16="http://schemas.microsoft.com/office/drawing/2014/main" id="{2260CE2C-8CE8-294A-BA63-4261B44DE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5345545" y="479298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128</xdr:row>
      <xdr:rowOff>50801</xdr:rowOff>
    </xdr:from>
    <xdr:to>
      <xdr:col>8</xdr:col>
      <xdr:colOff>866775</xdr:colOff>
      <xdr:row>128</xdr:row>
      <xdr:rowOff>298451</xdr:rowOff>
    </xdr:to>
    <xdr:pic>
      <xdr:nvPicPr>
        <xdr:cNvPr id="124" name="Picture 59">
          <a:extLst>
            <a:ext uri="{FF2B5EF4-FFF2-40B4-BE49-F238E27FC236}">
              <a16:creationId xmlns:a16="http://schemas.microsoft.com/office/drawing/2014/main" id="{1FD37804-EFC8-8946-83D0-04C3D20A3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5345545" y="490728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129</xdr:row>
      <xdr:rowOff>42335</xdr:rowOff>
    </xdr:from>
    <xdr:to>
      <xdr:col>8</xdr:col>
      <xdr:colOff>866775</xdr:colOff>
      <xdr:row>129</xdr:row>
      <xdr:rowOff>289985</xdr:rowOff>
    </xdr:to>
    <xdr:pic>
      <xdr:nvPicPr>
        <xdr:cNvPr id="125" name="Picture 59">
          <a:extLst>
            <a:ext uri="{FF2B5EF4-FFF2-40B4-BE49-F238E27FC236}">
              <a16:creationId xmlns:a16="http://schemas.microsoft.com/office/drawing/2014/main" id="{D20F432F-480C-0544-8255-1110BBF66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5345545" y="494453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126</xdr:row>
      <xdr:rowOff>42335</xdr:rowOff>
    </xdr:from>
    <xdr:to>
      <xdr:col>8</xdr:col>
      <xdr:colOff>866775</xdr:colOff>
      <xdr:row>126</xdr:row>
      <xdr:rowOff>289985</xdr:rowOff>
    </xdr:to>
    <xdr:pic>
      <xdr:nvPicPr>
        <xdr:cNvPr id="126" name="Picture 28">
          <a:extLst>
            <a:ext uri="{FF2B5EF4-FFF2-40B4-BE49-F238E27FC236}">
              <a16:creationId xmlns:a16="http://schemas.microsoft.com/office/drawing/2014/main" id="{189A1BC7-22BA-A14D-A6FE-B6DD68283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5345545" y="483023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127</xdr:row>
      <xdr:rowOff>50802</xdr:rowOff>
    </xdr:from>
    <xdr:to>
      <xdr:col>8</xdr:col>
      <xdr:colOff>866775</xdr:colOff>
      <xdr:row>127</xdr:row>
      <xdr:rowOff>298452</xdr:rowOff>
    </xdr:to>
    <xdr:pic>
      <xdr:nvPicPr>
        <xdr:cNvPr id="127" name="Picture 28">
          <a:extLst>
            <a:ext uri="{FF2B5EF4-FFF2-40B4-BE49-F238E27FC236}">
              <a16:creationId xmlns:a16="http://schemas.microsoft.com/office/drawing/2014/main" id="{FDD46F5D-C030-B44C-8E73-7FDAF956A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5345545" y="48691802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130</xdr:row>
      <xdr:rowOff>42335</xdr:rowOff>
    </xdr:from>
    <xdr:to>
      <xdr:col>8</xdr:col>
      <xdr:colOff>866775</xdr:colOff>
      <xdr:row>130</xdr:row>
      <xdr:rowOff>289985</xdr:rowOff>
    </xdr:to>
    <xdr:pic>
      <xdr:nvPicPr>
        <xdr:cNvPr id="128" name="Picture 28">
          <a:extLst>
            <a:ext uri="{FF2B5EF4-FFF2-40B4-BE49-F238E27FC236}">
              <a16:creationId xmlns:a16="http://schemas.microsoft.com/office/drawing/2014/main" id="{40AC3F87-4905-6E4F-AD2E-AA8AC36A4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5345545" y="498263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131</xdr:row>
      <xdr:rowOff>42335</xdr:rowOff>
    </xdr:from>
    <xdr:to>
      <xdr:col>8</xdr:col>
      <xdr:colOff>866775</xdr:colOff>
      <xdr:row>131</xdr:row>
      <xdr:rowOff>289985</xdr:rowOff>
    </xdr:to>
    <xdr:pic>
      <xdr:nvPicPr>
        <xdr:cNvPr id="129" name="Picture 55">
          <a:extLst>
            <a:ext uri="{FF2B5EF4-FFF2-40B4-BE49-F238E27FC236}">
              <a16:creationId xmlns:a16="http://schemas.microsoft.com/office/drawing/2014/main" id="{460BBC93-892B-F34F-BEFB-B49D20D1B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502073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134</xdr:row>
      <xdr:rowOff>33868</xdr:rowOff>
    </xdr:from>
    <xdr:to>
      <xdr:col>8</xdr:col>
      <xdr:colOff>866775</xdr:colOff>
      <xdr:row>134</xdr:row>
      <xdr:rowOff>281518</xdr:rowOff>
    </xdr:to>
    <xdr:pic>
      <xdr:nvPicPr>
        <xdr:cNvPr id="130" name="Picture 55">
          <a:extLst>
            <a:ext uri="{FF2B5EF4-FFF2-40B4-BE49-F238E27FC236}">
              <a16:creationId xmlns:a16="http://schemas.microsoft.com/office/drawing/2014/main" id="{9477427C-4504-374C-B33B-FBE9C56DB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513418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135</xdr:row>
      <xdr:rowOff>76200</xdr:rowOff>
    </xdr:from>
    <xdr:to>
      <xdr:col>8</xdr:col>
      <xdr:colOff>866775</xdr:colOff>
      <xdr:row>135</xdr:row>
      <xdr:rowOff>323850</xdr:rowOff>
    </xdr:to>
    <xdr:pic>
      <xdr:nvPicPr>
        <xdr:cNvPr id="131" name="Picture 55">
          <a:extLst>
            <a:ext uri="{FF2B5EF4-FFF2-40B4-BE49-F238E27FC236}">
              <a16:creationId xmlns:a16="http://schemas.microsoft.com/office/drawing/2014/main" id="{A0521E81-0F84-474D-AA62-582363572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51765200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132</xdr:row>
      <xdr:rowOff>33868</xdr:rowOff>
    </xdr:from>
    <xdr:to>
      <xdr:col>8</xdr:col>
      <xdr:colOff>866775</xdr:colOff>
      <xdr:row>132</xdr:row>
      <xdr:rowOff>281518</xdr:rowOff>
    </xdr:to>
    <xdr:pic>
      <xdr:nvPicPr>
        <xdr:cNvPr id="132" name="Picture 23">
          <a:extLst>
            <a:ext uri="{FF2B5EF4-FFF2-40B4-BE49-F238E27FC236}">
              <a16:creationId xmlns:a16="http://schemas.microsoft.com/office/drawing/2014/main" id="{BD9AA384-36CF-F642-89E4-142DEDD40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505798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133</xdr:row>
      <xdr:rowOff>59266</xdr:rowOff>
    </xdr:from>
    <xdr:to>
      <xdr:col>8</xdr:col>
      <xdr:colOff>866775</xdr:colOff>
      <xdr:row>133</xdr:row>
      <xdr:rowOff>306916</xdr:rowOff>
    </xdr:to>
    <xdr:pic>
      <xdr:nvPicPr>
        <xdr:cNvPr id="133" name="Picture 23">
          <a:extLst>
            <a:ext uri="{FF2B5EF4-FFF2-40B4-BE49-F238E27FC236}">
              <a16:creationId xmlns:a16="http://schemas.microsoft.com/office/drawing/2014/main" id="{D394B32E-E50B-DF42-8C42-160EB615F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50986266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136</xdr:row>
      <xdr:rowOff>76200</xdr:rowOff>
    </xdr:from>
    <xdr:to>
      <xdr:col>8</xdr:col>
      <xdr:colOff>866775</xdr:colOff>
      <xdr:row>136</xdr:row>
      <xdr:rowOff>323850</xdr:rowOff>
    </xdr:to>
    <xdr:pic>
      <xdr:nvPicPr>
        <xdr:cNvPr id="134" name="Picture 23">
          <a:extLst>
            <a:ext uri="{FF2B5EF4-FFF2-40B4-BE49-F238E27FC236}">
              <a16:creationId xmlns:a16="http://schemas.microsoft.com/office/drawing/2014/main" id="{C5EDDA4F-D70A-CF41-A1DD-E65E38EDA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52146200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137</xdr:row>
      <xdr:rowOff>101598</xdr:rowOff>
    </xdr:from>
    <xdr:to>
      <xdr:col>8</xdr:col>
      <xdr:colOff>866775</xdr:colOff>
      <xdr:row>137</xdr:row>
      <xdr:rowOff>349248</xdr:rowOff>
    </xdr:to>
    <xdr:pic>
      <xdr:nvPicPr>
        <xdr:cNvPr id="135" name="Picture 23">
          <a:extLst>
            <a:ext uri="{FF2B5EF4-FFF2-40B4-BE49-F238E27FC236}">
              <a16:creationId xmlns:a16="http://schemas.microsoft.com/office/drawing/2014/main" id="{D4479697-14F4-B944-8D22-743F1BDA3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5255259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140</xdr:row>
      <xdr:rowOff>50802</xdr:rowOff>
    </xdr:from>
    <xdr:to>
      <xdr:col>8</xdr:col>
      <xdr:colOff>866775</xdr:colOff>
      <xdr:row>140</xdr:row>
      <xdr:rowOff>298452</xdr:rowOff>
    </xdr:to>
    <xdr:pic>
      <xdr:nvPicPr>
        <xdr:cNvPr id="136" name="Picture 23">
          <a:extLst>
            <a:ext uri="{FF2B5EF4-FFF2-40B4-BE49-F238E27FC236}">
              <a16:creationId xmlns:a16="http://schemas.microsoft.com/office/drawing/2014/main" id="{C6E9B03B-0D2A-1543-81CC-AE0A6E919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53644802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141</xdr:row>
      <xdr:rowOff>76200</xdr:rowOff>
    </xdr:from>
    <xdr:to>
      <xdr:col>8</xdr:col>
      <xdr:colOff>866775</xdr:colOff>
      <xdr:row>141</xdr:row>
      <xdr:rowOff>323850</xdr:rowOff>
    </xdr:to>
    <xdr:pic>
      <xdr:nvPicPr>
        <xdr:cNvPr id="137" name="Picture 23">
          <a:extLst>
            <a:ext uri="{FF2B5EF4-FFF2-40B4-BE49-F238E27FC236}">
              <a16:creationId xmlns:a16="http://schemas.microsoft.com/office/drawing/2014/main" id="{1E714EF1-14DA-7A40-A5AB-7886D0BD2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54051200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138</xdr:row>
      <xdr:rowOff>59267</xdr:rowOff>
    </xdr:from>
    <xdr:to>
      <xdr:col>8</xdr:col>
      <xdr:colOff>866775</xdr:colOff>
      <xdr:row>138</xdr:row>
      <xdr:rowOff>306917</xdr:rowOff>
    </xdr:to>
    <xdr:pic>
      <xdr:nvPicPr>
        <xdr:cNvPr id="138" name="Picture 55">
          <a:extLst>
            <a:ext uri="{FF2B5EF4-FFF2-40B4-BE49-F238E27FC236}">
              <a16:creationId xmlns:a16="http://schemas.microsoft.com/office/drawing/2014/main" id="{8C3DE915-1E9F-3842-A4F9-2B3C5F73D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52891267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139</xdr:row>
      <xdr:rowOff>101599</xdr:rowOff>
    </xdr:from>
    <xdr:to>
      <xdr:col>8</xdr:col>
      <xdr:colOff>866775</xdr:colOff>
      <xdr:row>139</xdr:row>
      <xdr:rowOff>349249</xdr:rowOff>
    </xdr:to>
    <xdr:pic>
      <xdr:nvPicPr>
        <xdr:cNvPr id="139" name="Picture 55">
          <a:extLst>
            <a:ext uri="{FF2B5EF4-FFF2-40B4-BE49-F238E27FC236}">
              <a16:creationId xmlns:a16="http://schemas.microsoft.com/office/drawing/2014/main" id="{7F50D527-72A8-234F-BAEF-1FE2ED33B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5331459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142</xdr:row>
      <xdr:rowOff>25401</xdr:rowOff>
    </xdr:from>
    <xdr:to>
      <xdr:col>8</xdr:col>
      <xdr:colOff>866775</xdr:colOff>
      <xdr:row>142</xdr:row>
      <xdr:rowOff>273051</xdr:rowOff>
    </xdr:to>
    <xdr:pic>
      <xdr:nvPicPr>
        <xdr:cNvPr id="140" name="Picture 55">
          <a:extLst>
            <a:ext uri="{FF2B5EF4-FFF2-40B4-BE49-F238E27FC236}">
              <a16:creationId xmlns:a16="http://schemas.microsoft.com/office/drawing/2014/main" id="{DFEDAD37-F61D-AA4E-AA36-37E756C5D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543814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143</xdr:row>
      <xdr:rowOff>67733</xdr:rowOff>
    </xdr:from>
    <xdr:to>
      <xdr:col>8</xdr:col>
      <xdr:colOff>866775</xdr:colOff>
      <xdr:row>143</xdr:row>
      <xdr:rowOff>315383</xdr:rowOff>
    </xdr:to>
    <xdr:pic>
      <xdr:nvPicPr>
        <xdr:cNvPr id="141" name="Picture 55">
          <a:extLst>
            <a:ext uri="{FF2B5EF4-FFF2-40B4-BE49-F238E27FC236}">
              <a16:creationId xmlns:a16="http://schemas.microsoft.com/office/drawing/2014/main" id="{1B2C0626-F620-0F44-9680-E7F87999A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54804733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148</xdr:row>
      <xdr:rowOff>33868</xdr:rowOff>
    </xdr:from>
    <xdr:to>
      <xdr:col>8</xdr:col>
      <xdr:colOff>866775</xdr:colOff>
      <xdr:row>148</xdr:row>
      <xdr:rowOff>281518</xdr:rowOff>
    </xdr:to>
    <xdr:pic>
      <xdr:nvPicPr>
        <xdr:cNvPr id="142" name="Picture 55">
          <a:extLst>
            <a:ext uri="{FF2B5EF4-FFF2-40B4-BE49-F238E27FC236}">
              <a16:creationId xmlns:a16="http://schemas.microsoft.com/office/drawing/2014/main" id="{1F633D45-ACB6-C245-9D73-8D204D0B6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566758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149</xdr:row>
      <xdr:rowOff>76200</xdr:rowOff>
    </xdr:from>
    <xdr:to>
      <xdr:col>8</xdr:col>
      <xdr:colOff>866775</xdr:colOff>
      <xdr:row>149</xdr:row>
      <xdr:rowOff>323850</xdr:rowOff>
    </xdr:to>
    <xdr:pic>
      <xdr:nvPicPr>
        <xdr:cNvPr id="143" name="Picture 55">
          <a:extLst>
            <a:ext uri="{FF2B5EF4-FFF2-40B4-BE49-F238E27FC236}">
              <a16:creationId xmlns:a16="http://schemas.microsoft.com/office/drawing/2014/main" id="{2DA8BA4B-3FB4-E94D-B88B-35C47ACE2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57099200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154</xdr:row>
      <xdr:rowOff>59267</xdr:rowOff>
    </xdr:from>
    <xdr:to>
      <xdr:col>8</xdr:col>
      <xdr:colOff>866775</xdr:colOff>
      <xdr:row>154</xdr:row>
      <xdr:rowOff>306917</xdr:rowOff>
    </xdr:to>
    <xdr:pic>
      <xdr:nvPicPr>
        <xdr:cNvPr id="144" name="Picture 55">
          <a:extLst>
            <a:ext uri="{FF2B5EF4-FFF2-40B4-BE49-F238E27FC236}">
              <a16:creationId xmlns:a16="http://schemas.microsoft.com/office/drawing/2014/main" id="{3D6751DB-648B-5144-AC31-5F6F8BE92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58987267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155</xdr:row>
      <xdr:rowOff>101599</xdr:rowOff>
    </xdr:from>
    <xdr:to>
      <xdr:col>8</xdr:col>
      <xdr:colOff>866775</xdr:colOff>
      <xdr:row>155</xdr:row>
      <xdr:rowOff>349249</xdr:rowOff>
    </xdr:to>
    <xdr:pic>
      <xdr:nvPicPr>
        <xdr:cNvPr id="145" name="Picture 55">
          <a:extLst>
            <a:ext uri="{FF2B5EF4-FFF2-40B4-BE49-F238E27FC236}">
              <a16:creationId xmlns:a16="http://schemas.microsoft.com/office/drawing/2014/main" id="{9FE67AAE-E64A-2D4C-ACB2-FE752669C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5941059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144</xdr:row>
      <xdr:rowOff>25401</xdr:rowOff>
    </xdr:from>
    <xdr:to>
      <xdr:col>8</xdr:col>
      <xdr:colOff>866775</xdr:colOff>
      <xdr:row>144</xdr:row>
      <xdr:rowOff>273051</xdr:rowOff>
    </xdr:to>
    <xdr:pic>
      <xdr:nvPicPr>
        <xdr:cNvPr id="146" name="Picture 15">
          <a:extLst>
            <a:ext uri="{FF2B5EF4-FFF2-40B4-BE49-F238E27FC236}">
              <a16:creationId xmlns:a16="http://schemas.microsoft.com/office/drawing/2014/main" id="{7E6CD748-5D64-9247-A29E-7498A9945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5345545" y="551434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150</xdr:row>
      <xdr:rowOff>42335</xdr:rowOff>
    </xdr:from>
    <xdr:to>
      <xdr:col>8</xdr:col>
      <xdr:colOff>866775</xdr:colOff>
      <xdr:row>150</xdr:row>
      <xdr:rowOff>289985</xdr:rowOff>
    </xdr:to>
    <xdr:pic>
      <xdr:nvPicPr>
        <xdr:cNvPr id="147" name="Picture 15">
          <a:extLst>
            <a:ext uri="{FF2B5EF4-FFF2-40B4-BE49-F238E27FC236}">
              <a16:creationId xmlns:a16="http://schemas.microsoft.com/office/drawing/2014/main" id="{FF3EF1EE-9549-814A-B7BA-1B8BC93E3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5345545" y="574463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156</xdr:row>
      <xdr:rowOff>42335</xdr:rowOff>
    </xdr:from>
    <xdr:to>
      <xdr:col>8</xdr:col>
      <xdr:colOff>866775</xdr:colOff>
      <xdr:row>156</xdr:row>
      <xdr:rowOff>289985</xdr:rowOff>
    </xdr:to>
    <xdr:pic>
      <xdr:nvPicPr>
        <xdr:cNvPr id="148" name="Picture 15">
          <a:extLst>
            <a:ext uri="{FF2B5EF4-FFF2-40B4-BE49-F238E27FC236}">
              <a16:creationId xmlns:a16="http://schemas.microsoft.com/office/drawing/2014/main" id="{FAAF3D87-CC4E-1E4B-9F6D-852F6E005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5345545" y="597323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145</xdr:row>
      <xdr:rowOff>16934</xdr:rowOff>
    </xdr:from>
    <xdr:to>
      <xdr:col>8</xdr:col>
      <xdr:colOff>866775</xdr:colOff>
      <xdr:row>145</xdr:row>
      <xdr:rowOff>264584</xdr:rowOff>
    </xdr:to>
    <xdr:pic>
      <xdr:nvPicPr>
        <xdr:cNvPr id="149" name="Picture 55">
          <a:extLst>
            <a:ext uri="{FF2B5EF4-FFF2-40B4-BE49-F238E27FC236}">
              <a16:creationId xmlns:a16="http://schemas.microsoft.com/office/drawing/2014/main" id="{D32DE554-3987-2C49-9E69-69DD2E1A7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55515934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151</xdr:row>
      <xdr:rowOff>25401</xdr:rowOff>
    </xdr:from>
    <xdr:to>
      <xdr:col>8</xdr:col>
      <xdr:colOff>866775</xdr:colOff>
      <xdr:row>151</xdr:row>
      <xdr:rowOff>273051</xdr:rowOff>
    </xdr:to>
    <xdr:pic>
      <xdr:nvPicPr>
        <xdr:cNvPr id="150" name="Picture 55">
          <a:extLst>
            <a:ext uri="{FF2B5EF4-FFF2-40B4-BE49-F238E27FC236}">
              <a16:creationId xmlns:a16="http://schemas.microsoft.com/office/drawing/2014/main" id="{AB8B199C-CAD8-5048-9352-21230E524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578104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165</xdr:row>
      <xdr:rowOff>25401</xdr:rowOff>
    </xdr:from>
    <xdr:to>
      <xdr:col>8</xdr:col>
      <xdr:colOff>866775</xdr:colOff>
      <xdr:row>165</xdr:row>
      <xdr:rowOff>273051</xdr:rowOff>
    </xdr:to>
    <xdr:pic>
      <xdr:nvPicPr>
        <xdr:cNvPr id="151" name="Picture 55">
          <a:extLst>
            <a:ext uri="{FF2B5EF4-FFF2-40B4-BE49-F238E27FC236}">
              <a16:creationId xmlns:a16="http://schemas.microsoft.com/office/drawing/2014/main" id="{AE65818F-04A6-4C45-9F74-B2E8FBCA9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631444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172</xdr:row>
      <xdr:rowOff>25401</xdr:rowOff>
    </xdr:from>
    <xdr:to>
      <xdr:col>8</xdr:col>
      <xdr:colOff>866775</xdr:colOff>
      <xdr:row>172</xdr:row>
      <xdr:rowOff>273051</xdr:rowOff>
    </xdr:to>
    <xdr:pic>
      <xdr:nvPicPr>
        <xdr:cNvPr id="152" name="Picture 55">
          <a:extLst>
            <a:ext uri="{FF2B5EF4-FFF2-40B4-BE49-F238E27FC236}">
              <a16:creationId xmlns:a16="http://schemas.microsoft.com/office/drawing/2014/main" id="{22572A21-0949-704A-82FD-88032CCEA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658114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178</xdr:row>
      <xdr:rowOff>33868</xdr:rowOff>
    </xdr:from>
    <xdr:to>
      <xdr:col>8</xdr:col>
      <xdr:colOff>866775</xdr:colOff>
      <xdr:row>178</xdr:row>
      <xdr:rowOff>281518</xdr:rowOff>
    </xdr:to>
    <xdr:pic>
      <xdr:nvPicPr>
        <xdr:cNvPr id="153" name="Picture 55">
          <a:extLst>
            <a:ext uri="{FF2B5EF4-FFF2-40B4-BE49-F238E27FC236}">
              <a16:creationId xmlns:a16="http://schemas.microsoft.com/office/drawing/2014/main" id="{3F88D2BB-591A-D749-88D1-3B3F432FA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681058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184</xdr:row>
      <xdr:rowOff>25401</xdr:rowOff>
    </xdr:from>
    <xdr:to>
      <xdr:col>8</xdr:col>
      <xdr:colOff>866775</xdr:colOff>
      <xdr:row>184</xdr:row>
      <xdr:rowOff>273051</xdr:rowOff>
    </xdr:to>
    <xdr:pic>
      <xdr:nvPicPr>
        <xdr:cNvPr id="154" name="Picture 55">
          <a:extLst>
            <a:ext uri="{FF2B5EF4-FFF2-40B4-BE49-F238E27FC236}">
              <a16:creationId xmlns:a16="http://schemas.microsoft.com/office/drawing/2014/main" id="{512C54F4-CD51-C046-82D4-3CD56A3FD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703834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189</xdr:row>
      <xdr:rowOff>42334</xdr:rowOff>
    </xdr:from>
    <xdr:to>
      <xdr:col>8</xdr:col>
      <xdr:colOff>866775</xdr:colOff>
      <xdr:row>189</xdr:row>
      <xdr:rowOff>289984</xdr:rowOff>
    </xdr:to>
    <xdr:pic>
      <xdr:nvPicPr>
        <xdr:cNvPr id="155" name="Picture 55">
          <a:extLst>
            <a:ext uri="{FF2B5EF4-FFF2-40B4-BE49-F238E27FC236}">
              <a16:creationId xmlns:a16="http://schemas.microsoft.com/office/drawing/2014/main" id="{9008D5BA-4D5D-C04A-A9D3-E96273F03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345545" y="72305334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146</xdr:row>
      <xdr:rowOff>25401</xdr:rowOff>
    </xdr:from>
    <xdr:to>
      <xdr:col>8</xdr:col>
      <xdr:colOff>866775</xdr:colOff>
      <xdr:row>146</xdr:row>
      <xdr:rowOff>273051</xdr:rowOff>
    </xdr:to>
    <xdr:pic>
      <xdr:nvPicPr>
        <xdr:cNvPr id="156" name="Picture 23">
          <a:extLst>
            <a:ext uri="{FF2B5EF4-FFF2-40B4-BE49-F238E27FC236}">
              <a16:creationId xmlns:a16="http://schemas.microsoft.com/office/drawing/2014/main" id="{66EE8A53-B360-4F46-9F2B-39D0367D9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559054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147</xdr:row>
      <xdr:rowOff>50799</xdr:rowOff>
    </xdr:from>
    <xdr:to>
      <xdr:col>8</xdr:col>
      <xdr:colOff>866775</xdr:colOff>
      <xdr:row>147</xdr:row>
      <xdr:rowOff>298449</xdr:rowOff>
    </xdr:to>
    <xdr:pic>
      <xdr:nvPicPr>
        <xdr:cNvPr id="157" name="Picture 23">
          <a:extLst>
            <a:ext uri="{FF2B5EF4-FFF2-40B4-BE49-F238E27FC236}">
              <a16:creationId xmlns:a16="http://schemas.microsoft.com/office/drawing/2014/main" id="{5739DAD2-C178-334A-9F8C-F492F04CC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5631179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152</xdr:row>
      <xdr:rowOff>33868</xdr:rowOff>
    </xdr:from>
    <xdr:to>
      <xdr:col>8</xdr:col>
      <xdr:colOff>866775</xdr:colOff>
      <xdr:row>152</xdr:row>
      <xdr:rowOff>281518</xdr:rowOff>
    </xdr:to>
    <xdr:pic>
      <xdr:nvPicPr>
        <xdr:cNvPr id="158" name="Picture 23">
          <a:extLst>
            <a:ext uri="{FF2B5EF4-FFF2-40B4-BE49-F238E27FC236}">
              <a16:creationId xmlns:a16="http://schemas.microsoft.com/office/drawing/2014/main" id="{23BAEE42-9038-C141-86AB-520D85016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581998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153</xdr:row>
      <xdr:rowOff>59266</xdr:rowOff>
    </xdr:from>
    <xdr:to>
      <xdr:col>8</xdr:col>
      <xdr:colOff>866775</xdr:colOff>
      <xdr:row>153</xdr:row>
      <xdr:rowOff>306916</xdr:rowOff>
    </xdr:to>
    <xdr:pic>
      <xdr:nvPicPr>
        <xdr:cNvPr id="159" name="Picture 23">
          <a:extLst>
            <a:ext uri="{FF2B5EF4-FFF2-40B4-BE49-F238E27FC236}">
              <a16:creationId xmlns:a16="http://schemas.microsoft.com/office/drawing/2014/main" id="{EE3AF49A-ED71-5043-8F01-48032042F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58606266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163</xdr:row>
      <xdr:rowOff>50801</xdr:rowOff>
    </xdr:from>
    <xdr:to>
      <xdr:col>8</xdr:col>
      <xdr:colOff>866775</xdr:colOff>
      <xdr:row>163</xdr:row>
      <xdr:rowOff>298451</xdr:rowOff>
    </xdr:to>
    <xdr:pic>
      <xdr:nvPicPr>
        <xdr:cNvPr id="160" name="Picture 23">
          <a:extLst>
            <a:ext uri="{FF2B5EF4-FFF2-40B4-BE49-F238E27FC236}">
              <a16:creationId xmlns:a16="http://schemas.microsoft.com/office/drawing/2014/main" id="{E2EE432E-2CD2-3443-9E5B-A73DCBFF7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624078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164</xdr:row>
      <xdr:rowOff>76199</xdr:rowOff>
    </xdr:from>
    <xdr:to>
      <xdr:col>8</xdr:col>
      <xdr:colOff>866775</xdr:colOff>
      <xdr:row>164</xdr:row>
      <xdr:rowOff>323849</xdr:rowOff>
    </xdr:to>
    <xdr:pic>
      <xdr:nvPicPr>
        <xdr:cNvPr id="161" name="Picture 23">
          <a:extLst>
            <a:ext uri="{FF2B5EF4-FFF2-40B4-BE49-F238E27FC236}">
              <a16:creationId xmlns:a16="http://schemas.microsoft.com/office/drawing/2014/main" id="{9679268A-B7D9-B24A-8579-694EEC942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6281419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170</xdr:row>
      <xdr:rowOff>25401</xdr:rowOff>
    </xdr:from>
    <xdr:to>
      <xdr:col>8</xdr:col>
      <xdr:colOff>866775</xdr:colOff>
      <xdr:row>170</xdr:row>
      <xdr:rowOff>273051</xdr:rowOff>
    </xdr:to>
    <xdr:pic>
      <xdr:nvPicPr>
        <xdr:cNvPr id="162" name="Picture 23">
          <a:extLst>
            <a:ext uri="{FF2B5EF4-FFF2-40B4-BE49-F238E27FC236}">
              <a16:creationId xmlns:a16="http://schemas.microsoft.com/office/drawing/2014/main" id="{A872C761-12FD-CA44-9CFC-4D7675942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650494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171</xdr:row>
      <xdr:rowOff>50799</xdr:rowOff>
    </xdr:from>
    <xdr:to>
      <xdr:col>8</xdr:col>
      <xdr:colOff>866775</xdr:colOff>
      <xdr:row>171</xdr:row>
      <xdr:rowOff>298449</xdr:rowOff>
    </xdr:to>
    <xdr:pic>
      <xdr:nvPicPr>
        <xdr:cNvPr id="163" name="Picture 23">
          <a:extLst>
            <a:ext uri="{FF2B5EF4-FFF2-40B4-BE49-F238E27FC236}">
              <a16:creationId xmlns:a16="http://schemas.microsoft.com/office/drawing/2014/main" id="{9D602A6D-BC94-2448-B4CE-C40A1CD60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6545579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176</xdr:row>
      <xdr:rowOff>25401</xdr:rowOff>
    </xdr:from>
    <xdr:to>
      <xdr:col>8</xdr:col>
      <xdr:colOff>866775</xdr:colOff>
      <xdr:row>176</xdr:row>
      <xdr:rowOff>273051</xdr:rowOff>
    </xdr:to>
    <xdr:pic>
      <xdr:nvPicPr>
        <xdr:cNvPr id="164" name="Picture 23">
          <a:extLst>
            <a:ext uri="{FF2B5EF4-FFF2-40B4-BE49-F238E27FC236}">
              <a16:creationId xmlns:a16="http://schemas.microsoft.com/office/drawing/2014/main" id="{CF9B7978-D8AC-C64B-A692-0C92F3B95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673354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177</xdr:row>
      <xdr:rowOff>50799</xdr:rowOff>
    </xdr:from>
    <xdr:to>
      <xdr:col>8</xdr:col>
      <xdr:colOff>866775</xdr:colOff>
      <xdr:row>177</xdr:row>
      <xdr:rowOff>298449</xdr:rowOff>
    </xdr:to>
    <xdr:pic>
      <xdr:nvPicPr>
        <xdr:cNvPr id="165" name="Picture 23">
          <a:extLst>
            <a:ext uri="{FF2B5EF4-FFF2-40B4-BE49-F238E27FC236}">
              <a16:creationId xmlns:a16="http://schemas.microsoft.com/office/drawing/2014/main" id="{42BB68C7-C700-DB49-80DF-BDA6A8F8B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6774179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182</xdr:row>
      <xdr:rowOff>33868</xdr:rowOff>
    </xdr:from>
    <xdr:to>
      <xdr:col>8</xdr:col>
      <xdr:colOff>866775</xdr:colOff>
      <xdr:row>182</xdr:row>
      <xdr:rowOff>281518</xdr:rowOff>
    </xdr:to>
    <xdr:pic>
      <xdr:nvPicPr>
        <xdr:cNvPr id="166" name="Picture 23">
          <a:extLst>
            <a:ext uri="{FF2B5EF4-FFF2-40B4-BE49-F238E27FC236}">
              <a16:creationId xmlns:a16="http://schemas.microsoft.com/office/drawing/2014/main" id="{B771C474-74A6-5146-8A5B-C338AF44D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696298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183</xdr:row>
      <xdr:rowOff>59266</xdr:rowOff>
    </xdr:from>
    <xdr:to>
      <xdr:col>8</xdr:col>
      <xdr:colOff>866775</xdr:colOff>
      <xdr:row>183</xdr:row>
      <xdr:rowOff>306916</xdr:rowOff>
    </xdr:to>
    <xdr:pic>
      <xdr:nvPicPr>
        <xdr:cNvPr id="167" name="Picture 23">
          <a:extLst>
            <a:ext uri="{FF2B5EF4-FFF2-40B4-BE49-F238E27FC236}">
              <a16:creationId xmlns:a16="http://schemas.microsoft.com/office/drawing/2014/main" id="{84A94B48-068A-2345-893C-54F6F2D68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70036266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187</xdr:row>
      <xdr:rowOff>50801</xdr:rowOff>
    </xdr:from>
    <xdr:to>
      <xdr:col>8</xdr:col>
      <xdr:colOff>866775</xdr:colOff>
      <xdr:row>187</xdr:row>
      <xdr:rowOff>298451</xdr:rowOff>
    </xdr:to>
    <xdr:pic>
      <xdr:nvPicPr>
        <xdr:cNvPr id="168" name="Picture 23">
          <a:extLst>
            <a:ext uri="{FF2B5EF4-FFF2-40B4-BE49-F238E27FC236}">
              <a16:creationId xmlns:a16="http://schemas.microsoft.com/office/drawing/2014/main" id="{74A1A9F0-B1CA-BA48-B92E-CD91F8F97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715518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188</xdr:row>
      <xdr:rowOff>76199</xdr:rowOff>
    </xdr:from>
    <xdr:to>
      <xdr:col>8</xdr:col>
      <xdr:colOff>866775</xdr:colOff>
      <xdr:row>188</xdr:row>
      <xdr:rowOff>323849</xdr:rowOff>
    </xdr:to>
    <xdr:pic>
      <xdr:nvPicPr>
        <xdr:cNvPr id="169" name="Picture 23">
          <a:extLst>
            <a:ext uri="{FF2B5EF4-FFF2-40B4-BE49-F238E27FC236}">
              <a16:creationId xmlns:a16="http://schemas.microsoft.com/office/drawing/2014/main" id="{93294F82-C031-F148-A6F1-01EB3AF65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7195819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157</xdr:row>
      <xdr:rowOff>0</xdr:rowOff>
    </xdr:from>
    <xdr:to>
      <xdr:col>8</xdr:col>
      <xdr:colOff>866775</xdr:colOff>
      <xdr:row>157</xdr:row>
      <xdr:rowOff>247650</xdr:rowOff>
    </xdr:to>
    <xdr:pic>
      <xdr:nvPicPr>
        <xdr:cNvPr id="170" name="Picture 59">
          <a:extLst>
            <a:ext uri="{FF2B5EF4-FFF2-40B4-BE49-F238E27FC236}">
              <a16:creationId xmlns:a16="http://schemas.microsoft.com/office/drawing/2014/main" id="{CE88E2EA-D5E5-F34C-877C-FF79AAB40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5345545" y="60071000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158</xdr:row>
      <xdr:rowOff>26459</xdr:rowOff>
    </xdr:from>
    <xdr:to>
      <xdr:col>8</xdr:col>
      <xdr:colOff>866775</xdr:colOff>
      <xdr:row>158</xdr:row>
      <xdr:rowOff>274109</xdr:rowOff>
    </xdr:to>
    <xdr:pic>
      <xdr:nvPicPr>
        <xdr:cNvPr id="171" name="Picture 28">
          <a:extLst>
            <a:ext uri="{FF2B5EF4-FFF2-40B4-BE49-F238E27FC236}">
              <a16:creationId xmlns:a16="http://schemas.microsoft.com/office/drawing/2014/main" id="{FBD8D2AD-F780-F749-AB6E-64E8EF2A5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5345545" y="60478459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161</xdr:row>
      <xdr:rowOff>25401</xdr:rowOff>
    </xdr:from>
    <xdr:to>
      <xdr:col>8</xdr:col>
      <xdr:colOff>866775</xdr:colOff>
      <xdr:row>161</xdr:row>
      <xdr:rowOff>273051</xdr:rowOff>
    </xdr:to>
    <xdr:pic>
      <xdr:nvPicPr>
        <xdr:cNvPr id="172" name="Picture 59">
          <a:extLst>
            <a:ext uri="{FF2B5EF4-FFF2-40B4-BE49-F238E27FC236}">
              <a16:creationId xmlns:a16="http://schemas.microsoft.com/office/drawing/2014/main" id="{584D58F2-F312-5142-8355-ABDE1047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5345545" y="61620401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162</xdr:row>
      <xdr:rowOff>16935</xdr:rowOff>
    </xdr:from>
    <xdr:to>
      <xdr:col>8</xdr:col>
      <xdr:colOff>866775</xdr:colOff>
      <xdr:row>162</xdr:row>
      <xdr:rowOff>264585</xdr:rowOff>
    </xdr:to>
    <xdr:pic>
      <xdr:nvPicPr>
        <xdr:cNvPr id="173" name="Picture 28">
          <a:extLst>
            <a:ext uri="{FF2B5EF4-FFF2-40B4-BE49-F238E27FC236}">
              <a16:creationId xmlns:a16="http://schemas.microsoft.com/office/drawing/2014/main" id="{16F9C03B-6146-FA42-B870-4C8B1E2B6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5345545" y="619929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159</xdr:row>
      <xdr:rowOff>50802</xdr:rowOff>
    </xdr:from>
    <xdr:to>
      <xdr:col>8</xdr:col>
      <xdr:colOff>866775</xdr:colOff>
      <xdr:row>159</xdr:row>
      <xdr:rowOff>298452</xdr:rowOff>
    </xdr:to>
    <xdr:pic>
      <xdr:nvPicPr>
        <xdr:cNvPr id="174" name="Picture 28">
          <a:extLst>
            <a:ext uri="{FF2B5EF4-FFF2-40B4-BE49-F238E27FC236}">
              <a16:creationId xmlns:a16="http://schemas.microsoft.com/office/drawing/2014/main" id="{DD64386E-FDD1-0943-93D4-B36F88658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5345545" y="60883802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160</xdr:row>
      <xdr:rowOff>33868</xdr:rowOff>
    </xdr:from>
    <xdr:to>
      <xdr:col>8</xdr:col>
      <xdr:colOff>866775</xdr:colOff>
      <xdr:row>160</xdr:row>
      <xdr:rowOff>281518</xdr:rowOff>
    </xdr:to>
    <xdr:pic>
      <xdr:nvPicPr>
        <xdr:cNvPr id="175" name="Picture 59">
          <a:extLst>
            <a:ext uri="{FF2B5EF4-FFF2-40B4-BE49-F238E27FC236}">
              <a16:creationId xmlns:a16="http://schemas.microsoft.com/office/drawing/2014/main" id="{3A42219E-3BF0-274A-B7EF-59B39E080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5345545" y="612478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166</xdr:row>
      <xdr:rowOff>0</xdr:rowOff>
    </xdr:from>
    <xdr:to>
      <xdr:col>8</xdr:col>
      <xdr:colOff>866775</xdr:colOff>
      <xdr:row>166</xdr:row>
      <xdr:rowOff>247650</xdr:rowOff>
    </xdr:to>
    <xdr:pic>
      <xdr:nvPicPr>
        <xdr:cNvPr id="176" name="Picture 52">
          <a:extLst>
            <a:ext uri="{FF2B5EF4-FFF2-40B4-BE49-F238E27FC236}">
              <a16:creationId xmlns:a16="http://schemas.microsoft.com/office/drawing/2014/main" id="{4439EDA8-3DDB-C547-A9B6-8588BEC9B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45545" y="63500000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167</xdr:row>
      <xdr:rowOff>0</xdr:rowOff>
    </xdr:from>
    <xdr:to>
      <xdr:col>8</xdr:col>
      <xdr:colOff>866775</xdr:colOff>
      <xdr:row>167</xdr:row>
      <xdr:rowOff>247650</xdr:rowOff>
    </xdr:to>
    <xdr:pic>
      <xdr:nvPicPr>
        <xdr:cNvPr id="177" name="Picture 52">
          <a:extLst>
            <a:ext uri="{FF2B5EF4-FFF2-40B4-BE49-F238E27FC236}">
              <a16:creationId xmlns:a16="http://schemas.microsoft.com/office/drawing/2014/main" id="{EA90F411-4B5F-3948-A57F-803F4F203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45545" y="63881000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173</xdr:row>
      <xdr:rowOff>0</xdr:rowOff>
    </xdr:from>
    <xdr:to>
      <xdr:col>8</xdr:col>
      <xdr:colOff>866775</xdr:colOff>
      <xdr:row>173</xdr:row>
      <xdr:rowOff>247650</xdr:rowOff>
    </xdr:to>
    <xdr:pic>
      <xdr:nvPicPr>
        <xdr:cNvPr id="178" name="Picture 52">
          <a:extLst>
            <a:ext uri="{FF2B5EF4-FFF2-40B4-BE49-F238E27FC236}">
              <a16:creationId xmlns:a16="http://schemas.microsoft.com/office/drawing/2014/main" id="{8E30AA61-1CC6-6F44-9C8F-465E5525E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45545" y="66167000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174</xdr:row>
      <xdr:rowOff>0</xdr:rowOff>
    </xdr:from>
    <xdr:to>
      <xdr:col>8</xdr:col>
      <xdr:colOff>866775</xdr:colOff>
      <xdr:row>174</xdr:row>
      <xdr:rowOff>247650</xdr:rowOff>
    </xdr:to>
    <xdr:pic>
      <xdr:nvPicPr>
        <xdr:cNvPr id="179" name="Picture 52">
          <a:extLst>
            <a:ext uri="{FF2B5EF4-FFF2-40B4-BE49-F238E27FC236}">
              <a16:creationId xmlns:a16="http://schemas.microsoft.com/office/drawing/2014/main" id="{726AF3F3-F303-6A4B-87D0-119F00AA8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45545" y="66548000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179</xdr:row>
      <xdr:rowOff>16934</xdr:rowOff>
    </xdr:from>
    <xdr:to>
      <xdr:col>8</xdr:col>
      <xdr:colOff>866775</xdr:colOff>
      <xdr:row>179</xdr:row>
      <xdr:rowOff>264584</xdr:rowOff>
    </xdr:to>
    <xdr:pic>
      <xdr:nvPicPr>
        <xdr:cNvPr id="180" name="Picture 52">
          <a:extLst>
            <a:ext uri="{FF2B5EF4-FFF2-40B4-BE49-F238E27FC236}">
              <a16:creationId xmlns:a16="http://schemas.microsoft.com/office/drawing/2014/main" id="{14C6DBE7-FF39-ED4B-A9DE-B13F25A3C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45545" y="68469934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185</xdr:row>
      <xdr:rowOff>33868</xdr:rowOff>
    </xdr:from>
    <xdr:to>
      <xdr:col>8</xdr:col>
      <xdr:colOff>866775</xdr:colOff>
      <xdr:row>185</xdr:row>
      <xdr:rowOff>281518</xdr:rowOff>
    </xdr:to>
    <xdr:pic>
      <xdr:nvPicPr>
        <xdr:cNvPr id="181" name="Picture 52">
          <a:extLst>
            <a:ext uri="{FF2B5EF4-FFF2-40B4-BE49-F238E27FC236}">
              <a16:creationId xmlns:a16="http://schemas.microsoft.com/office/drawing/2014/main" id="{99F202C6-D872-884F-9158-600D10D23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5345545" y="707728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168</xdr:row>
      <xdr:rowOff>0</xdr:rowOff>
    </xdr:from>
    <xdr:to>
      <xdr:col>8</xdr:col>
      <xdr:colOff>866775</xdr:colOff>
      <xdr:row>168</xdr:row>
      <xdr:rowOff>247650</xdr:rowOff>
    </xdr:to>
    <xdr:pic>
      <xdr:nvPicPr>
        <xdr:cNvPr id="182" name="Picture 56">
          <a:extLst>
            <a:ext uri="{FF2B5EF4-FFF2-40B4-BE49-F238E27FC236}">
              <a16:creationId xmlns:a16="http://schemas.microsoft.com/office/drawing/2014/main" id="{F6DFEE7F-DCC0-C240-B668-381BFF430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345545" y="64262000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169</xdr:row>
      <xdr:rowOff>8467</xdr:rowOff>
    </xdr:from>
    <xdr:to>
      <xdr:col>8</xdr:col>
      <xdr:colOff>866775</xdr:colOff>
      <xdr:row>169</xdr:row>
      <xdr:rowOff>256117</xdr:rowOff>
    </xdr:to>
    <xdr:pic>
      <xdr:nvPicPr>
        <xdr:cNvPr id="183" name="Picture 57">
          <a:extLst>
            <a:ext uri="{FF2B5EF4-FFF2-40B4-BE49-F238E27FC236}">
              <a16:creationId xmlns:a16="http://schemas.microsoft.com/office/drawing/2014/main" id="{A95FFC14-00F4-164E-A67B-C2671ADB1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5345545" y="64651467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180</xdr:row>
      <xdr:rowOff>0</xdr:rowOff>
    </xdr:from>
    <xdr:to>
      <xdr:col>8</xdr:col>
      <xdr:colOff>866775</xdr:colOff>
      <xdr:row>180</xdr:row>
      <xdr:rowOff>247650</xdr:rowOff>
    </xdr:to>
    <xdr:pic>
      <xdr:nvPicPr>
        <xdr:cNvPr id="184" name="Picture 56">
          <a:extLst>
            <a:ext uri="{FF2B5EF4-FFF2-40B4-BE49-F238E27FC236}">
              <a16:creationId xmlns:a16="http://schemas.microsoft.com/office/drawing/2014/main" id="{EE8B9FAA-4811-5B43-9273-1AF6EC050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345545" y="68834000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181</xdr:row>
      <xdr:rowOff>8467</xdr:rowOff>
    </xdr:from>
    <xdr:to>
      <xdr:col>8</xdr:col>
      <xdr:colOff>866775</xdr:colOff>
      <xdr:row>181</xdr:row>
      <xdr:rowOff>256117</xdr:rowOff>
    </xdr:to>
    <xdr:pic>
      <xdr:nvPicPr>
        <xdr:cNvPr id="185" name="Picture 57">
          <a:extLst>
            <a:ext uri="{FF2B5EF4-FFF2-40B4-BE49-F238E27FC236}">
              <a16:creationId xmlns:a16="http://schemas.microsoft.com/office/drawing/2014/main" id="{DDC8FB1E-F023-9F46-8C4A-B9580E20F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5345545" y="69223467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190</xdr:row>
      <xdr:rowOff>33868</xdr:rowOff>
    </xdr:from>
    <xdr:to>
      <xdr:col>8</xdr:col>
      <xdr:colOff>866775</xdr:colOff>
      <xdr:row>190</xdr:row>
      <xdr:rowOff>281518</xdr:rowOff>
    </xdr:to>
    <xdr:pic>
      <xdr:nvPicPr>
        <xdr:cNvPr id="186" name="Picture 56">
          <a:extLst>
            <a:ext uri="{FF2B5EF4-FFF2-40B4-BE49-F238E27FC236}">
              <a16:creationId xmlns:a16="http://schemas.microsoft.com/office/drawing/2014/main" id="{712118E6-9370-9040-ACA9-5DEB83A89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345545" y="726778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191</xdr:row>
      <xdr:rowOff>42335</xdr:rowOff>
    </xdr:from>
    <xdr:to>
      <xdr:col>8</xdr:col>
      <xdr:colOff>866775</xdr:colOff>
      <xdr:row>191</xdr:row>
      <xdr:rowOff>289985</xdr:rowOff>
    </xdr:to>
    <xdr:pic>
      <xdr:nvPicPr>
        <xdr:cNvPr id="187" name="Picture 57">
          <a:extLst>
            <a:ext uri="{FF2B5EF4-FFF2-40B4-BE49-F238E27FC236}">
              <a16:creationId xmlns:a16="http://schemas.microsoft.com/office/drawing/2014/main" id="{02BE2FD3-3A2F-F64C-B602-1CC253E78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5345545" y="73067335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175</xdr:row>
      <xdr:rowOff>0</xdr:rowOff>
    </xdr:from>
    <xdr:to>
      <xdr:col>8</xdr:col>
      <xdr:colOff>866775</xdr:colOff>
      <xdr:row>175</xdr:row>
      <xdr:rowOff>247650</xdr:rowOff>
    </xdr:to>
    <xdr:pic>
      <xdr:nvPicPr>
        <xdr:cNvPr id="188" name="Picture 53">
          <a:extLst>
            <a:ext uri="{FF2B5EF4-FFF2-40B4-BE49-F238E27FC236}">
              <a16:creationId xmlns:a16="http://schemas.microsoft.com/office/drawing/2014/main" id="{FA488C03-B856-BD43-AD51-459FE8DB2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5345545" y="66929000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186</xdr:row>
      <xdr:rowOff>16934</xdr:rowOff>
    </xdr:from>
    <xdr:to>
      <xdr:col>8</xdr:col>
      <xdr:colOff>866775</xdr:colOff>
      <xdr:row>186</xdr:row>
      <xdr:rowOff>264584</xdr:rowOff>
    </xdr:to>
    <xdr:pic>
      <xdr:nvPicPr>
        <xdr:cNvPr id="189" name="Picture 53">
          <a:extLst>
            <a:ext uri="{FF2B5EF4-FFF2-40B4-BE49-F238E27FC236}">
              <a16:creationId xmlns:a16="http://schemas.microsoft.com/office/drawing/2014/main" id="{B504B051-0060-4D4A-B62F-3E984A691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5345545" y="71136934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192</xdr:row>
      <xdr:rowOff>33868</xdr:rowOff>
    </xdr:from>
    <xdr:to>
      <xdr:col>8</xdr:col>
      <xdr:colOff>866775</xdr:colOff>
      <xdr:row>192</xdr:row>
      <xdr:rowOff>281518</xdr:rowOff>
    </xdr:to>
    <xdr:pic>
      <xdr:nvPicPr>
        <xdr:cNvPr id="190" name="Picture 28">
          <a:extLst>
            <a:ext uri="{FF2B5EF4-FFF2-40B4-BE49-F238E27FC236}">
              <a16:creationId xmlns:a16="http://schemas.microsoft.com/office/drawing/2014/main" id="{12903DFA-DEEA-A545-8FED-991B62EA0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5345545" y="73439868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193</xdr:row>
      <xdr:rowOff>93136</xdr:rowOff>
    </xdr:from>
    <xdr:to>
      <xdr:col>8</xdr:col>
      <xdr:colOff>866775</xdr:colOff>
      <xdr:row>193</xdr:row>
      <xdr:rowOff>340786</xdr:rowOff>
    </xdr:to>
    <xdr:pic>
      <xdr:nvPicPr>
        <xdr:cNvPr id="191" name="Picture 28">
          <a:extLst>
            <a:ext uri="{FF2B5EF4-FFF2-40B4-BE49-F238E27FC236}">
              <a16:creationId xmlns:a16="http://schemas.microsoft.com/office/drawing/2014/main" id="{71E27ABC-D74A-3E41-8546-B745796CC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5345545" y="73880136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7888</xdr:colOff>
      <xdr:row>194</xdr:row>
      <xdr:rowOff>76202</xdr:rowOff>
    </xdr:from>
    <xdr:to>
      <xdr:col>8</xdr:col>
      <xdr:colOff>874663</xdr:colOff>
      <xdr:row>194</xdr:row>
      <xdr:rowOff>323852</xdr:rowOff>
    </xdr:to>
    <xdr:pic>
      <xdr:nvPicPr>
        <xdr:cNvPr id="192" name="Picture 59">
          <a:extLst>
            <a:ext uri="{FF2B5EF4-FFF2-40B4-BE49-F238E27FC236}">
              <a16:creationId xmlns:a16="http://schemas.microsoft.com/office/drawing/2014/main" id="{A59D14F6-27C5-0947-8524-58B7932D7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4669813" y="73586326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195</xdr:row>
      <xdr:rowOff>50802</xdr:rowOff>
    </xdr:from>
    <xdr:to>
      <xdr:col>8</xdr:col>
      <xdr:colOff>866775</xdr:colOff>
      <xdr:row>195</xdr:row>
      <xdr:rowOff>298452</xdr:rowOff>
    </xdr:to>
    <xdr:pic>
      <xdr:nvPicPr>
        <xdr:cNvPr id="193" name="Picture 60">
          <a:extLst>
            <a:ext uri="{FF2B5EF4-FFF2-40B4-BE49-F238E27FC236}">
              <a16:creationId xmlns:a16="http://schemas.microsoft.com/office/drawing/2014/main" id="{8791F722-362B-6940-A898-0F25F6B0D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>
        <a:xfrm>
          <a:off x="5345545" y="74599802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82</xdr:row>
      <xdr:rowOff>0</xdr:rowOff>
    </xdr:from>
    <xdr:to>
      <xdr:col>8</xdr:col>
      <xdr:colOff>866775</xdr:colOff>
      <xdr:row>82</xdr:row>
      <xdr:rowOff>247650</xdr:rowOff>
    </xdr:to>
    <xdr:pic>
      <xdr:nvPicPr>
        <xdr:cNvPr id="194" name="Picture 23">
          <a:extLst>
            <a:ext uri="{FF2B5EF4-FFF2-40B4-BE49-F238E27FC236}">
              <a16:creationId xmlns:a16="http://schemas.microsoft.com/office/drawing/2014/main" id="{AFC37524-8641-0540-B9A5-0491799F5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31496000"/>
          <a:ext cx="866775" cy="2476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83</xdr:row>
      <xdr:rowOff>0</xdr:rowOff>
    </xdr:from>
    <xdr:to>
      <xdr:col>8</xdr:col>
      <xdr:colOff>866775</xdr:colOff>
      <xdr:row>83</xdr:row>
      <xdr:rowOff>247650</xdr:rowOff>
    </xdr:to>
    <xdr:pic>
      <xdr:nvPicPr>
        <xdr:cNvPr id="195" name="Picture 23">
          <a:extLst>
            <a:ext uri="{FF2B5EF4-FFF2-40B4-BE49-F238E27FC236}">
              <a16:creationId xmlns:a16="http://schemas.microsoft.com/office/drawing/2014/main" id="{AF302563-E6FE-A04A-873A-275F61ECB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345545" y="31877000"/>
          <a:ext cx="866775" cy="247650"/>
        </a:xfrm>
        <a:prstGeom prst="rect">
          <a:avLst/>
        </a:prstGeom>
      </xdr:spPr>
    </xdr:pic>
    <xdr:clientData/>
  </xdr:twoCellAnchor>
  <xdr:twoCellAnchor editAs="oneCell">
    <xdr:from>
      <xdr:col>18</xdr:col>
      <xdr:colOff>674335</xdr:colOff>
      <xdr:row>0</xdr:row>
      <xdr:rowOff>168585</xdr:rowOff>
    </xdr:from>
    <xdr:to>
      <xdr:col>20</xdr:col>
      <xdr:colOff>148955</xdr:colOff>
      <xdr:row>0</xdr:row>
      <xdr:rowOff>752785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94BB39A6-3775-2DAA-1589-F342E19B3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5788236" y="168585"/>
          <a:ext cx="1438166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G197"/>
  <sheetViews>
    <sheetView tabSelected="1" zoomScale="88" workbookViewId="0">
      <selection activeCell="P195" sqref="P195"/>
    </sheetView>
  </sheetViews>
  <sheetFormatPr baseColWidth="10" defaultColWidth="9.1640625" defaultRowHeight="15" outlineLevelCol="1" x14ac:dyDescent="0.2"/>
  <cols>
    <col min="1" max="1" width="5.1640625" style="17" customWidth="1"/>
    <col min="2" max="2" width="6.5" style="17" customWidth="1"/>
    <col min="3" max="3" width="11.5" style="17" customWidth="1"/>
    <col min="4" max="4" width="7.5" style="17" customWidth="1"/>
    <col min="5" max="5" width="9" style="1" customWidth="1"/>
    <col min="6" max="6" width="9" style="24" hidden="1" customWidth="1"/>
    <col min="7" max="7" width="11.6640625" style="1" bestFit="1" customWidth="1"/>
    <col min="8" max="8" width="9.83203125" style="1" customWidth="1"/>
    <col min="9" max="9" width="11.5" style="1" customWidth="1"/>
    <col min="10" max="10" width="13.6640625" style="1" customWidth="1"/>
    <col min="11" max="11" width="12.83203125" style="1" customWidth="1"/>
    <col min="12" max="12" width="12.83203125" style="28" customWidth="1"/>
    <col min="13" max="13" width="12.83203125" style="1" customWidth="1"/>
    <col min="14" max="14" width="12.83203125" style="28" customWidth="1"/>
    <col min="15" max="15" width="12.83203125" style="1" customWidth="1"/>
    <col min="16" max="16" width="12.83203125" style="28" customWidth="1"/>
    <col min="17" max="17" width="12.83203125" style="1" customWidth="1"/>
    <col min="18" max="18" width="12.83203125" style="28" customWidth="1"/>
    <col min="19" max="19" width="12.83203125" style="34" customWidth="1"/>
    <col min="20" max="20" width="12.83203125" style="28" customWidth="1"/>
    <col min="21" max="21" width="16" style="8" bestFit="1" customWidth="1"/>
    <col min="22" max="22" width="9" style="1" customWidth="1" outlineLevel="1"/>
    <col min="23" max="16384" width="9.1640625" style="1"/>
  </cols>
  <sheetData>
    <row r="1" spans="1:24" ht="68" customHeight="1" x14ac:dyDescent="0.2">
      <c r="A1" s="43" t="s">
        <v>241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X1" s="30">
        <v>10.7639</v>
      </c>
    </row>
    <row r="2" spans="1:24" s="10" customFormat="1" ht="41" customHeight="1" x14ac:dyDescent="0.1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26" t="s">
        <v>234</v>
      </c>
      <c r="G2" s="9" t="s">
        <v>229</v>
      </c>
      <c r="H2" s="9" t="s">
        <v>36</v>
      </c>
      <c r="I2" s="9" t="s">
        <v>5</v>
      </c>
      <c r="J2" s="9" t="s">
        <v>6</v>
      </c>
      <c r="K2" s="9" t="s">
        <v>7</v>
      </c>
      <c r="L2" s="29" t="s">
        <v>8</v>
      </c>
      <c r="M2" s="9" t="s">
        <v>24</v>
      </c>
      <c r="N2" s="29" t="s">
        <v>25</v>
      </c>
      <c r="O2" s="9" t="s">
        <v>26</v>
      </c>
      <c r="P2" s="29" t="s">
        <v>27</v>
      </c>
      <c r="Q2" s="9" t="s">
        <v>232</v>
      </c>
      <c r="R2" s="29" t="s">
        <v>233</v>
      </c>
      <c r="S2" s="9" t="s">
        <v>35</v>
      </c>
      <c r="T2" s="29" t="s">
        <v>231</v>
      </c>
      <c r="U2" s="9" t="s">
        <v>236</v>
      </c>
      <c r="V2" s="9" t="s">
        <v>28</v>
      </c>
    </row>
    <row r="3" spans="1:24" ht="15.25" hidden="1" customHeight="1" x14ac:dyDescent="0.2">
      <c r="A3" s="35" t="s">
        <v>9</v>
      </c>
      <c r="B3" s="35"/>
      <c r="C3" s="35"/>
      <c r="D3" s="35"/>
      <c r="E3" s="35"/>
      <c r="F3" s="36"/>
      <c r="G3" s="36"/>
      <c r="H3" s="36"/>
      <c r="I3" s="35"/>
      <c r="J3" s="35"/>
      <c r="K3" s="35"/>
      <c r="L3" s="35"/>
    </row>
    <row r="4" spans="1:24" ht="15.25" hidden="1" customHeight="1" x14ac:dyDescent="0.2">
      <c r="A4" s="44" t="s">
        <v>10</v>
      </c>
      <c r="B4" s="44"/>
      <c r="C4" s="44"/>
      <c r="D4" s="44"/>
      <c r="E4" s="44"/>
      <c r="F4" s="45"/>
      <c r="G4" s="45"/>
      <c r="H4" s="45"/>
      <c r="I4" s="44"/>
      <c r="J4" s="44"/>
      <c r="K4" s="44"/>
      <c r="L4" s="44"/>
    </row>
    <row r="5" spans="1:24" ht="30.25" customHeight="1" x14ac:dyDescent="0.2">
      <c r="A5" s="12" t="s">
        <v>9</v>
      </c>
      <c r="B5" s="13" t="s">
        <v>11</v>
      </c>
      <c r="C5" s="3" t="s">
        <v>12</v>
      </c>
      <c r="D5" s="7">
        <v>1</v>
      </c>
      <c r="E5" s="3">
        <v>104</v>
      </c>
      <c r="F5" s="27">
        <v>1</v>
      </c>
      <c r="G5" s="7">
        <v>1</v>
      </c>
      <c r="H5" s="41" t="s">
        <v>37</v>
      </c>
      <c r="I5" s="2" t="s">
        <v>13</v>
      </c>
      <c r="J5" s="3" t="s">
        <v>14</v>
      </c>
      <c r="K5" s="31">
        <v>62.19</v>
      </c>
      <c r="L5" s="40">
        <v>669.40694099999996</v>
      </c>
      <c r="M5" s="32">
        <v>13.94</v>
      </c>
      <c r="N5" s="40">
        <v>150.048766</v>
      </c>
      <c r="O5" s="32">
        <v>0</v>
      </c>
      <c r="P5" s="40">
        <v>0</v>
      </c>
      <c r="Q5" s="32">
        <v>5.83</v>
      </c>
      <c r="R5" s="40">
        <v>62.753537000000001</v>
      </c>
      <c r="S5" s="38">
        <v>81.96</v>
      </c>
      <c r="T5" s="37">
        <f>+S5*$X$1</f>
        <v>882.2092439999999</v>
      </c>
      <c r="U5" s="20" t="s">
        <v>228</v>
      </c>
      <c r="V5" s="4"/>
    </row>
    <row r="6" spans="1:24" ht="30.25" customHeight="1" x14ac:dyDescent="0.2">
      <c r="A6" s="14" t="s">
        <v>9</v>
      </c>
      <c r="B6" s="13" t="s">
        <v>11</v>
      </c>
      <c r="C6" s="3" t="s">
        <v>12</v>
      </c>
      <c r="D6" s="7">
        <v>2</v>
      </c>
      <c r="E6" s="3">
        <v>104</v>
      </c>
      <c r="F6" s="27">
        <v>1</v>
      </c>
      <c r="G6" s="7">
        <v>1</v>
      </c>
      <c r="H6" s="41" t="s">
        <v>38</v>
      </c>
      <c r="I6" s="2" t="s">
        <v>13</v>
      </c>
      <c r="J6" s="3" t="s">
        <v>14</v>
      </c>
      <c r="K6" s="31">
        <v>62.19</v>
      </c>
      <c r="L6" s="40">
        <v>669.40694099999996</v>
      </c>
      <c r="M6" s="32">
        <v>17.05</v>
      </c>
      <c r="N6" s="40">
        <v>183.524495</v>
      </c>
      <c r="O6" s="32">
        <v>0</v>
      </c>
      <c r="P6" s="40">
        <v>0</v>
      </c>
      <c r="Q6" s="32">
        <v>8.64</v>
      </c>
      <c r="R6" s="40">
        <v>93.000095999999999</v>
      </c>
      <c r="S6" s="38">
        <v>87.88</v>
      </c>
      <c r="T6" s="37">
        <f>+S6*$X$1</f>
        <v>945.93153199999995</v>
      </c>
      <c r="U6" s="20" t="s">
        <v>228</v>
      </c>
      <c r="V6" s="4"/>
    </row>
    <row r="7" spans="1:24" ht="30.25" customHeight="1" x14ac:dyDescent="0.2">
      <c r="A7" s="14" t="s">
        <v>9</v>
      </c>
      <c r="B7" s="13" t="s">
        <v>11</v>
      </c>
      <c r="C7" s="3" t="s">
        <v>12</v>
      </c>
      <c r="D7" s="7">
        <v>3</v>
      </c>
      <c r="E7" s="3">
        <v>201</v>
      </c>
      <c r="F7" s="27">
        <v>2</v>
      </c>
      <c r="G7" s="7">
        <v>2</v>
      </c>
      <c r="H7" s="41" t="s">
        <v>39</v>
      </c>
      <c r="I7" s="2" t="s">
        <v>13</v>
      </c>
      <c r="J7" s="3" t="s">
        <v>14</v>
      </c>
      <c r="K7" s="31">
        <v>84.91</v>
      </c>
      <c r="L7" s="40">
        <v>913.96274899999992</v>
      </c>
      <c r="M7" s="32">
        <v>23.72</v>
      </c>
      <c r="N7" s="40">
        <v>255.31970799999999</v>
      </c>
      <c r="O7" s="32">
        <v>0</v>
      </c>
      <c r="P7" s="40">
        <v>0</v>
      </c>
      <c r="Q7" s="32">
        <v>14.61</v>
      </c>
      <c r="R7" s="40">
        <v>157.26057899999998</v>
      </c>
      <c r="S7" s="38">
        <v>123.24</v>
      </c>
      <c r="T7" s="37">
        <f>+S7*$X$1</f>
        <v>1326.5430359999998</v>
      </c>
      <c r="U7" s="21">
        <v>330000</v>
      </c>
      <c r="V7" s="4">
        <f>+U7/S7</f>
        <v>2677.7020447906525</v>
      </c>
    </row>
    <row r="8" spans="1:24" ht="30.25" customHeight="1" x14ac:dyDescent="0.2">
      <c r="A8" s="14" t="s">
        <v>9</v>
      </c>
      <c r="B8" s="13" t="s">
        <v>11</v>
      </c>
      <c r="C8" s="3" t="s">
        <v>12</v>
      </c>
      <c r="D8" s="7">
        <v>4</v>
      </c>
      <c r="E8" s="3">
        <v>201</v>
      </c>
      <c r="F8" s="27">
        <v>2</v>
      </c>
      <c r="G8" s="7">
        <v>2</v>
      </c>
      <c r="H8" s="41" t="s">
        <v>40</v>
      </c>
      <c r="I8" s="2" t="s">
        <v>13</v>
      </c>
      <c r="J8" s="3" t="s">
        <v>14</v>
      </c>
      <c r="K8" s="31">
        <v>84.91</v>
      </c>
      <c r="L8" s="40">
        <v>913.96274899999992</v>
      </c>
      <c r="M8" s="32">
        <v>23.09</v>
      </c>
      <c r="N8" s="40">
        <v>248.53845099999998</v>
      </c>
      <c r="O8" s="32">
        <v>0</v>
      </c>
      <c r="P8" s="40">
        <v>0</v>
      </c>
      <c r="Q8" s="32">
        <v>14.72</v>
      </c>
      <c r="R8" s="40">
        <v>158.44460799999999</v>
      </c>
      <c r="S8" s="38">
        <v>122.72</v>
      </c>
      <c r="T8" s="37">
        <f>+S8*$X$1</f>
        <v>1320.9458079999999</v>
      </c>
      <c r="U8" s="21">
        <v>330000</v>
      </c>
      <c r="V8" s="4">
        <f>+U8/S8</f>
        <v>2689.0482398956974</v>
      </c>
    </row>
    <row r="9" spans="1:24" ht="30.25" customHeight="1" x14ac:dyDescent="0.2">
      <c r="A9" s="14" t="s">
        <v>9</v>
      </c>
      <c r="B9" s="13" t="s">
        <v>11</v>
      </c>
      <c r="C9" s="3" t="s">
        <v>12</v>
      </c>
      <c r="D9" s="7">
        <v>5</v>
      </c>
      <c r="E9" s="3">
        <v>301</v>
      </c>
      <c r="F9" s="27">
        <v>3</v>
      </c>
      <c r="G9" s="7">
        <v>3</v>
      </c>
      <c r="H9" s="41" t="s">
        <v>41</v>
      </c>
      <c r="I9" s="2" t="s">
        <v>13</v>
      </c>
      <c r="J9" s="3" t="s">
        <v>14</v>
      </c>
      <c r="K9" s="31">
        <v>113.89</v>
      </c>
      <c r="L9" s="40">
        <v>1225.9005709999999</v>
      </c>
      <c r="M9" s="32">
        <v>28.98</v>
      </c>
      <c r="N9" s="40">
        <v>311.93782199999998</v>
      </c>
      <c r="O9" s="32">
        <v>0</v>
      </c>
      <c r="P9" s="40">
        <v>0</v>
      </c>
      <c r="Q9" s="32">
        <v>21.65</v>
      </c>
      <c r="R9" s="40">
        <v>233.03843499999996</v>
      </c>
      <c r="S9" s="38">
        <v>164.51999999999998</v>
      </c>
      <c r="T9" s="37">
        <f>+S9*$X$1</f>
        <v>1770.8768279999997</v>
      </c>
      <c r="U9" s="21">
        <v>440000</v>
      </c>
      <c r="V9" s="4">
        <f>+U9/S9</f>
        <v>2674.4468757597865</v>
      </c>
    </row>
    <row r="10" spans="1:24" ht="30.25" customHeight="1" x14ac:dyDescent="0.2">
      <c r="A10" s="14" t="s">
        <v>9</v>
      </c>
      <c r="B10" s="13" t="s">
        <v>11</v>
      </c>
      <c r="C10" s="3" t="s">
        <v>15</v>
      </c>
      <c r="D10" s="7">
        <v>1</v>
      </c>
      <c r="E10" s="3">
        <v>104</v>
      </c>
      <c r="F10" s="27">
        <v>1</v>
      </c>
      <c r="G10" s="7">
        <v>1</v>
      </c>
      <c r="H10" s="41" t="s">
        <v>42</v>
      </c>
      <c r="I10" s="2" t="s">
        <v>13</v>
      </c>
      <c r="J10" s="3" t="s">
        <v>16</v>
      </c>
      <c r="K10" s="31">
        <v>62.19</v>
      </c>
      <c r="L10" s="40">
        <v>669.40694099999996</v>
      </c>
      <c r="M10" s="32">
        <v>11.4</v>
      </c>
      <c r="N10" s="40">
        <v>122.70846</v>
      </c>
      <c r="O10" s="32">
        <v>2.57</v>
      </c>
      <c r="P10" s="40">
        <v>27.663222999999999</v>
      </c>
      <c r="Q10" s="32">
        <v>0</v>
      </c>
      <c r="R10" s="40">
        <v>0</v>
      </c>
      <c r="S10" s="38">
        <v>76.16</v>
      </c>
      <c r="T10" s="37">
        <f>+S10*$X$1</f>
        <v>819.77862399999992</v>
      </c>
      <c r="U10" s="20" t="s">
        <v>228</v>
      </c>
      <c r="V10" s="4"/>
    </row>
    <row r="11" spans="1:24" ht="30.25" customHeight="1" x14ac:dyDescent="0.2">
      <c r="A11" s="14" t="s">
        <v>9</v>
      </c>
      <c r="B11" s="13" t="s">
        <v>11</v>
      </c>
      <c r="C11" s="3" t="s">
        <v>15</v>
      </c>
      <c r="D11" s="7">
        <v>2</v>
      </c>
      <c r="E11" s="3">
        <v>104</v>
      </c>
      <c r="F11" s="27">
        <v>1</v>
      </c>
      <c r="G11" s="7">
        <v>1</v>
      </c>
      <c r="H11" s="41" t="s">
        <v>43</v>
      </c>
      <c r="I11" s="2" t="s">
        <v>13</v>
      </c>
      <c r="J11" s="3" t="s">
        <v>16</v>
      </c>
      <c r="K11" s="31">
        <v>62.19</v>
      </c>
      <c r="L11" s="40">
        <v>669.40694099999996</v>
      </c>
      <c r="M11" s="32">
        <v>17.690000000000001</v>
      </c>
      <c r="N11" s="40">
        <v>190.41339100000002</v>
      </c>
      <c r="O11" s="32">
        <v>0.17</v>
      </c>
      <c r="P11" s="40">
        <v>1.829863</v>
      </c>
      <c r="Q11" s="32">
        <v>0</v>
      </c>
      <c r="R11" s="40">
        <v>0</v>
      </c>
      <c r="S11" s="38">
        <v>80.05</v>
      </c>
      <c r="T11" s="37">
        <f>+S11*$X$1</f>
        <v>861.65019499999994</v>
      </c>
      <c r="U11" s="20" t="s">
        <v>228</v>
      </c>
      <c r="V11" s="4"/>
    </row>
    <row r="12" spans="1:24" ht="30.25" customHeight="1" x14ac:dyDescent="0.2">
      <c r="A12" s="14" t="s">
        <v>9</v>
      </c>
      <c r="B12" s="13" t="s">
        <v>11</v>
      </c>
      <c r="C12" s="3" t="s">
        <v>15</v>
      </c>
      <c r="D12" s="7">
        <v>3</v>
      </c>
      <c r="E12" s="3">
        <v>201</v>
      </c>
      <c r="F12" s="27">
        <v>2</v>
      </c>
      <c r="G12" s="7">
        <v>2</v>
      </c>
      <c r="H12" s="41" t="s">
        <v>44</v>
      </c>
      <c r="I12" s="2" t="s">
        <v>13</v>
      </c>
      <c r="J12" s="3" t="s">
        <v>16</v>
      </c>
      <c r="K12" s="31">
        <v>84.91</v>
      </c>
      <c r="L12" s="40">
        <v>913.96274899999992</v>
      </c>
      <c r="M12" s="32">
        <v>23.21</v>
      </c>
      <c r="N12" s="40">
        <v>249.830119</v>
      </c>
      <c r="O12" s="32">
        <v>0.73</v>
      </c>
      <c r="P12" s="40">
        <v>7.8576469999999992</v>
      </c>
      <c r="Q12" s="32">
        <v>0</v>
      </c>
      <c r="R12" s="40">
        <v>0</v>
      </c>
      <c r="S12" s="38">
        <v>108.85</v>
      </c>
      <c r="T12" s="37">
        <f>+S12*$X$1</f>
        <v>1171.6505149999998</v>
      </c>
      <c r="U12" s="20" t="s">
        <v>228</v>
      </c>
      <c r="V12" s="4"/>
    </row>
    <row r="13" spans="1:24" ht="30.25" customHeight="1" x14ac:dyDescent="0.2">
      <c r="A13" s="14" t="s">
        <v>9</v>
      </c>
      <c r="B13" s="13" t="s">
        <v>11</v>
      </c>
      <c r="C13" s="3" t="s">
        <v>15</v>
      </c>
      <c r="D13" s="7">
        <v>4</v>
      </c>
      <c r="E13" s="3">
        <v>201</v>
      </c>
      <c r="F13" s="27">
        <v>2</v>
      </c>
      <c r="G13" s="7">
        <v>2</v>
      </c>
      <c r="H13" s="41" t="s">
        <v>45</v>
      </c>
      <c r="I13" s="2" t="s">
        <v>13</v>
      </c>
      <c r="J13" s="3" t="s">
        <v>16</v>
      </c>
      <c r="K13" s="31">
        <v>84.91</v>
      </c>
      <c r="L13" s="40">
        <v>913.96274899999992</v>
      </c>
      <c r="M13" s="32">
        <v>16.72</v>
      </c>
      <c r="N13" s="40">
        <v>179.97240799999997</v>
      </c>
      <c r="O13" s="32">
        <v>5.79</v>
      </c>
      <c r="P13" s="40">
        <v>62.322980999999999</v>
      </c>
      <c r="Q13" s="32">
        <v>0</v>
      </c>
      <c r="R13" s="40">
        <v>0</v>
      </c>
      <c r="S13" s="38">
        <v>107.41999999999999</v>
      </c>
      <c r="T13" s="37">
        <f>+S13*$X$1</f>
        <v>1156.2581379999999</v>
      </c>
      <c r="U13" s="21">
        <v>305000</v>
      </c>
      <c r="V13" s="4">
        <f>+U13/S13</f>
        <v>2839.3222863526348</v>
      </c>
    </row>
    <row r="14" spans="1:24" ht="30.25" customHeight="1" x14ac:dyDescent="0.2">
      <c r="A14" s="14" t="s">
        <v>9</v>
      </c>
      <c r="B14" s="13" t="s">
        <v>11</v>
      </c>
      <c r="C14" s="3" t="s">
        <v>15</v>
      </c>
      <c r="D14" s="7">
        <v>5</v>
      </c>
      <c r="E14" s="3">
        <v>301</v>
      </c>
      <c r="F14" s="27">
        <v>3</v>
      </c>
      <c r="G14" s="7">
        <v>3</v>
      </c>
      <c r="H14" s="41" t="s">
        <v>46</v>
      </c>
      <c r="I14" s="2" t="s">
        <v>13</v>
      </c>
      <c r="J14" s="3" t="s">
        <v>16</v>
      </c>
      <c r="K14" s="31">
        <v>113.89</v>
      </c>
      <c r="L14" s="40">
        <v>1225.9005709999999</v>
      </c>
      <c r="M14" s="32">
        <v>24.16</v>
      </c>
      <c r="N14" s="40">
        <v>260.05582399999997</v>
      </c>
      <c r="O14" s="32">
        <v>4.05</v>
      </c>
      <c r="P14" s="40">
        <v>43.593794999999993</v>
      </c>
      <c r="Q14" s="32">
        <v>0</v>
      </c>
      <c r="R14" s="40">
        <v>0</v>
      </c>
      <c r="S14" s="38">
        <v>142.1</v>
      </c>
      <c r="T14" s="37">
        <f>+S14*$X$1</f>
        <v>1529.5501899999999</v>
      </c>
      <c r="U14" s="20" t="s">
        <v>228</v>
      </c>
      <c r="V14" s="4"/>
    </row>
    <row r="15" spans="1:24" ht="30.25" customHeight="1" x14ac:dyDescent="0.2">
      <c r="A15" s="14" t="s">
        <v>9</v>
      </c>
      <c r="B15" s="13" t="s">
        <v>11</v>
      </c>
      <c r="C15" s="3" t="s">
        <v>17</v>
      </c>
      <c r="D15" s="7">
        <v>1</v>
      </c>
      <c r="E15" s="3">
        <v>104</v>
      </c>
      <c r="F15" s="27">
        <v>1</v>
      </c>
      <c r="G15" s="7">
        <v>1</v>
      </c>
      <c r="H15" s="41" t="s">
        <v>47</v>
      </c>
      <c r="I15" s="2" t="s">
        <v>13</v>
      </c>
      <c r="J15" s="3" t="s">
        <v>16</v>
      </c>
      <c r="K15" s="31">
        <v>62.19</v>
      </c>
      <c r="L15" s="40">
        <v>669.40694099999996</v>
      </c>
      <c r="M15" s="32">
        <v>11.4</v>
      </c>
      <c r="N15" s="40">
        <v>122.70846</v>
      </c>
      <c r="O15" s="32">
        <v>0.6</v>
      </c>
      <c r="P15" s="40">
        <v>6.4583399999999997</v>
      </c>
      <c r="Q15" s="32">
        <v>0</v>
      </c>
      <c r="R15" s="40">
        <v>0</v>
      </c>
      <c r="S15" s="38">
        <v>74.19</v>
      </c>
      <c r="T15" s="37">
        <f>+S15*$X$1</f>
        <v>798.57374099999993</v>
      </c>
      <c r="U15" s="20" t="s">
        <v>228</v>
      </c>
      <c r="V15" s="4"/>
    </row>
    <row r="16" spans="1:24" ht="30.25" customHeight="1" x14ac:dyDescent="0.2">
      <c r="A16" s="14" t="s">
        <v>9</v>
      </c>
      <c r="B16" s="13" t="s">
        <v>11</v>
      </c>
      <c r="C16" s="3" t="s">
        <v>17</v>
      </c>
      <c r="D16" s="7">
        <v>2</v>
      </c>
      <c r="E16" s="3">
        <v>104</v>
      </c>
      <c r="F16" s="27">
        <v>1</v>
      </c>
      <c r="G16" s="7">
        <v>1</v>
      </c>
      <c r="H16" s="41" t="s">
        <v>48</v>
      </c>
      <c r="I16" s="2" t="s">
        <v>13</v>
      </c>
      <c r="J16" s="3" t="s">
        <v>16</v>
      </c>
      <c r="K16" s="31">
        <v>62.19</v>
      </c>
      <c r="L16" s="40">
        <v>669.40694099999996</v>
      </c>
      <c r="M16" s="32">
        <v>17.690000000000001</v>
      </c>
      <c r="N16" s="40">
        <v>190.41339100000002</v>
      </c>
      <c r="O16" s="32">
        <v>2.41</v>
      </c>
      <c r="P16" s="40">
        <v>25.940999000000001</v>
      </c>
      <c r="Q16" s="32">
        <v>0</v>
      </c>
      <c r="R16" s="40">
        <v>0</v>
      </c>
      <c r="S16" s="38">
        <v>82.289999999999992</v>
      </c>
      <c r="T16" s="37">
        <f>+S16*$X$1</f>
        <v>885.76133099999993</v>
      </c>
      <c r="U16" s="20" t="s">
        <v>228</v>
      </c>
      <c r="V16" s="4"/>
    </row>
    <row r="17" spans="1:22" ht="30.25" customHeight="1" x14ac:dyDescent="0.2">
      <c r="A17" s="14" t="s">
        <v>9</v>
      </c>
      <c r="B17" s="13" t="s">
        <v>11</v>
      </c>
      <c r="C17" s="3" t="s">
        <v>17</v>
      </c>
      <c r="D17" s="7">
        <v>3</v>
      </c>
      <c r="E17" s="3">
        <v>201</v>
      </c>
      <c r="F17" s="27">
        <v>2</v>
      </c>
      <c r="G17" s="7">
        <v>2</v>
      </c>
      <c r="H17" s="41" t="s">
        <v>49</v>
      </c>
      <c r="I17" s="2" t="s">
        <v>13</v>
      </c>
      <c r="J17" s="3" t="s">
        <v>16</v>
      </c>
      <c r="K17" s="31">
        <v>84.91</v>
      </c>
      <c r="L17" s="40">
        <v>913.96274899999992</v>
      </c>
      <c r="M17" s="32">
        <v>23.23</v>
      </c>
      <c r="N17" s="40">
        <v>250.04539700000001</v>
      </c>
      <c r="O17" s="32">
        <v>4.6100000000000003</v>
      </c>
      <c r="P17" s="40">
        <v>49.621579000000004</v>
      </c>
      <c r="Q17" s="32">
        <v>0</v>
      </c>
      <c r="R17" s="40">
        <v>0</v>
      </c>
      <c r="S17" s="38">
        <v>112.75</v>
      </c>
      <c r="T17" s="37">
        <f>+S17*$X$1</f>
        <v>1213.629725</v>
      </c>
      <c r="U17" s="21">
        <v>315000</v>
      </c>
      <c r="V17" s="4">
        <f>+U17/S17</f>
        <v>2793.7915742793793</v>
      </c>
    </row>
    <row r="18" spans="1:22" ht="30.25" customHeight="1" x14ac:dyDescent="0.2">
      <c r="A18" s="14" t="s">
        <v>9</v>
      </c>
      <c r="B18" s="13" t="s">
        <v>11</v>
      </c>
      <c r="C18" s="3" t="s">
        <v>17</v>
      </c>
      <c r="D18" s="7">
        <v>4</v>
      </c>
      <c r="E18" s="3">
        <v>201</v>
      </c>
      <c r="F18" s="27">
        <v>2</v>
      </c>
      <c r="G18" s="7">
        <v>2</v>
      </c>
      <c r="H18" s="41" t="s">
        <v>50</v>
      </c>
      <c r="I18" s="2" t="s">
        <v>13</v>
      </c>
      <c r="J18" s="3" t="s">
        <v>16</v>
      </c>
      <c r="K18" s="31">
        <v>84.91</v>
      </c>
      <c r="L18" s="40">
        <v>913.96274899999992</v>
      </c>
      <c r="M18" s="32">
        <v>16.39</v>
      </c>
      <c r="N18" s="40">
        <v>176.420321</v>
      </c>
      <c r="O18" s="32">
        <v>8.41</v>
      </c>
      <c r="P18" s="40">
        <v>90.524399000000003</v>
      </c>
      <c r="Q18" s="32">
        <v>0</v>
      </c>
      <c r="R18" s="40">
        <v>0</v>
      </c>
      <c r="S18" s="38">
        <v>109.71</v>
      </c>
      <c r="T18" s="37">
        <f>+S18*$X$1</f>
        <v>1180.907469</v>
      </c>
      <c r="U18" s="21">
        <v>315001</v>
      </c>
      <c r="V18" s="4">
        <f>+U18/S18</f>
        <v>2871.2150214201079</v>
      </c>
    </row>
    <row r="19" spans="1:22" ht="30.25" customHeight="1" x14ac:dyDescent="0.2">
      <c r="A19" s="14" t="s">
        <v>9</v>
      </c>
      <c r="B19" s="13" t="s">
        <v>11</v>
      </c>
      <c r="C19" s="3" t="s">
        <v>17</v>
      </c>
      <c r="D19" s="7">
        <v>5</v>
      </c>
      <c r="E19" s="3">
        <v>301</v>
      </c>
      <c r="F19" s="27">
        <v>3</v>
      </c>
      <c r="G19" s="7">
        <v>3</v>
      </c>
      <c r="H19" s="41" t="s">
        <v>51</v>
      </c>
      <c r="I19" s="2" t="s">
        <v>13</v>
      </c>
      <c r="J19" s="3" t="s">
        <v>16</v>
      </c>
      <c r="K19" s="31">
        <v>113.89</v>
      </c>
      <c r="L19" s="40">
        <v>1225.9005709999999</v>
      </c>
      <c r="M19" s="32">
        <v>18.600000000000001</v>
      </c>
      <c r="N19" s="40">
        <v>200.20854</v>
      </c>
      <c r="O19" s="32">
        <v>5.76</v>
      </c>
      <c r="P19" s="40">
        <v>62.000063999999995</v>
      </c>
      <c r="Q19" s="32">
        <v>0</v>
      </c>
      <c r="R19" s="40">
        <v>0</v>
      </c>
      <c r="S19" s="38">
        <v>138.25</v>
      </c>
      <c r="T19" s="37">
        <f>+S19*$X$1</f>
        <v>1488.1091750000001</v>
      </c>
      <c r="U19" s="20" t="s">
        <v>228</v>
      </c>
      <c r="V19" s="4"/>
    </row>
    <row r="20" spans="1:22" ht="30.25" customHeight="1" x14ac:dyDescent="0.2">
      <c r="A20" s="14" t="s">
        <v>9</v>
      </c>
      <c r="B20" s="13" t="s">
        <v>11</v>
      </c>
      <c r="C20" s="3" t="s">
        <v>18</v>
      </c>
      <c r="D20" s="7">
        <v>1</v>
      </c>
      <c r="E20" s="3">
        <v>104</v>
      </c>
      <c r="F20" s="27">
        <v>1</v>
      </c>
      <c r="G20" s="7">
        <v>1</v>
      </c>
      <c r="H20" s="41" t="s">
        <v>52</v>
      </c>
      <c r="I20" s="2" t="s">
        <v>13</v>
      </c>
      <c r="J20" s="3" t="s">
        <v>16</v>
      </c>
      <c r="K20" s="31">
        <v>62.19</v>
      </c>
      <c r="L20" s="40">
        <v>669.40694099999996</v>
      </c>
      <c r="M20" s="32">
        <v>11.4</v>
      </c>
      <c r="N20" s="40">
        <v>122.70846</v>
      </c>
      <c r="O20" s="32">
        <v>2.57</v>
      </c>
      <c r="P20" s="40">
        <v>27.663222999999999</v>
      </c>
      <c r="Q20" s="32">
        <v>0</v>
      </c>
      <c r="R20" s="40">
        <v>0</v>
      </c>
      <c r="S20" s="38">
        <v>76.16</v>
      </c>
      <c r="T20" s="37">
        <f>+S20*$X$1</f>
        <v>819.77862399999992</v>
      </c>
      <c r="U20" s="20" t="s">
        <v>228</v>
      </c>
      <c r="V20" s="4"/>
    </row>
    <row r="21" spans="1:22" ht="30.25" customHeight="1" x14ac:dyDescent="0.2">
      <c r="A21" s="14" t="s">
        <v>9</v>
      </c>
      <c r="B21" s="13" t="s">
        <v>11</v>
      </c>
      <c r="C21" s="3" t="s">
        <v>18</v>
      </c>
      <c r="D21" s="7">
        <v>2</v>
      </c>
      <c r="E21" s="3">
        <v>104</v>
      </c>
      <c r="F21" s="27">
        <v>1</v>
      </c>
      <c r="G21" s="7">
        <v>1</v>
      </c>
      <c r="H21" s="41" t="s">
        <v>53</v>
      </c>
      <c r="I21" s="2" t="s">
        <v>13</v>
      </c>
      <c r="J21" s="3" t="s">
        <v>16</v>
      </c>
      <c r="K21" s="31">
        <v>62.19</v>
      </c>
      <c r="L21" s="40">
        <v>669.40694099999996</v>
      </c>
      <c r="M21" s="32">
        <v>17.690000000000001</v>
      </c>
      <c r="N21" s="40">
        <v>190.41339100000002</v>
      </c>
      <c r="O21" s="32">
        <v>0.17</v>
      </c>
      <c r="P21" s="40">
        <v>1.829863</v>
      </c>
      <c r="Q21" s="32">
        <v>0</v>
      </c>
      <c r="R21" s="40">
        <v>0</v>
      </c>
      <c r="S21" s="38">
        <v>80.05</v>
      </c>
      <c r="T21" s="37">
        <f>+S21*$X$1</f>
        <v>861.65019499999994</v>
      </c>
      <c r="U21" s="20" t="s">
        <v>228</v>
      </c>
      <c r="V21" s="4"/>
    </row>
    <row r="22" spans="1:22" ht="30.25" customHeight="1" x14ac:dyDescent="0.2">
      <c r="A22" s="14" t="s">
        <v>9</v>
      </c>
      <c r="B22" s="13" t="s">
        <v>11</v>
      </c>
      <c r="C22" s="3" t="s">
        <v>18</v>
      </c>
      <c r="D22" s="7">
        <v>3</v>
      </c>
      <c r="E22" s="3">
        <v>201</v>
      </c>
      <c r="F22" s="27">
        <v>2</v>
      </c>
      <c r="G22" s="7">
        <v>2</v>
      </c>
      <c r="H22" s="41" t="s">
        <v>54</v>
      </c>
      <c r="I22" s="2" t="s">
        <v>13</v>
      </c>
      <c r="J22" s="3" t="s">
        <v>16</v>
      </c>
      <c r="K22" s="31">
        <v>84.91</v>
      </c>
      <c r="L22" s="40">
        <v>913.96274899999992</v>
      </c>
      <c r="M22" s="32">
        <v>23.21</v>
      </c>
      <c r="N22" s="40">
        <v>249.830119</v>
      </c>
      <c r="O22" s="32">
        <v>0.73</v>
      </c>
      <c r="P22" s="40">
        <v>7.8576469999999992</v>
      </c>
      <c r="Q22" s="32">
        <v>0</v>
      </c>
      <c r="R22" s="40">
        <v>0</v>
      </c>
      <c r="S22" s="38">
        <v>108.85</v>
      </c>
      <c r="T22" s="37">
        <f>+S22*$X$1</f>
        <v>1171.6505149999998</v>
      </c>
      <c r="U22" s="20" t="s">
        <v>228</v>
      </c>
      <c r="V22" s="4"/>
    </row>
    <row r="23" spans="1:22" ht="30.25" customHeight="1" x14ac:dyDescent="0.2">
      <c r="A23" s="14" t="s">
        <v>9</v>
      </c>
      <c r="B23" s="13" t="s">
        <v>11</v>
      </c>
      <c r="C23" s="3" t="s">
        <v>18</v>
      </c>
      <c r="D23" s="7">
        <v>4</v>
      </c>
      <c r="E23" s="3">
        <v>201</v>
      </c>
      <c r="F23" s="27">
        <v>2</v>
      </c>
      <c r="G23" s="7">
        <v>2</v>
      </c>
      <c r="H23" s="41" t="s">
        <v>55</v>
      </c>
      <c r="I23" s="2" t="s">
        <v>13</v>
      </c>
      <c r="J23" s="3" t="s">
        <v>16</v>
      </c>
      <c r="K23" s="31">
        <v>84.91</v>
      </c>
      <c r="L23" s="40">
        <v>913.96274899999992</v>
      </c>
      <c r="M23" s="32">
        <v>15.21</v>
      </c>
      <c r="N23" s="40">
        <v>163.718919</v>
      </c>
      <c r="O23" s="32">
        <v>2.71</v>
      </c>
      <c r="P23" s="40">
        <v>29.170168999999998</v>
      </c>
      <c r="Q23" s="32">
        <v>0</v>
      </c>
      <c r="R23" s="40">
        <v>0</v>
      </c>
      <c r="S23" s="38">
        <v>102.83</v>
      </c>
      <c r="T23" s="37">
        <f>+S23*$X$1</f>
        <v>1106.8518369999999</v>
      </c>
      <c r="U23" s="20" t="s">
        <v>228</v>
      </c>
      <c r="V23" s="4"/>
    </row>
    <row r="24" spans="1:22" ht="30.25" customHeight="1" x14ac:dyDescent="0.2">
      <c r="A24" s="14" t="s">
        <v>9</v>
      </c>
      <c r="B24" s="13" t="s">
        <v>11</v>
      </c>
      <c r="C24" s="3" t="s">
        <v>18</v>
      </c>
      <c r="D24" s="7">
        <v>5</v>
      </c>
      <c r="E24" s="3">
        <v>202</v>
      </c>
      <c r="F24" s="27">
        <v>2</v>
      </c>
      <c r="G24" s="7">
        <v>2</v>
      </c>
      <c r="H24" s="41" t="s">
        <v>56</v>
      </c>
      <c r="I24" s="2" t="s">
        <v>13</v>
      </c>
      <c r="J24" s="3" t="s">
        <v>19</v>
      </c>
      <c r="K24" s="31">
        <v>94.25</v>
      </c>
      <c r="L24" s="40">
        <v>1014.497575</v>
      </c>
      <c r="M24" s="32">
        <v>24.619999999999997</v>
      </c>
      <c r="N24" s="40">
        <v>265.00721799999997</v>
      </c>
      <c r="O24" s="32">
        <v>31.66</v>
      </c>
      <c r="P24" s="40">
        <v>340.78507400000001</v>
      </c>
      <c r="Q24" s="32">
        <v>0</v>
      </c>
      <c r="R24" s="40">
        <v>0</v>
      </c>
      <c r="S24" s="38">
        <v>150.53</v>
      </c>
      <c r="T24" s="37">
        <f>+S24*$X$1</f>
        <v>1620.289867</v>
      </c>
      <c r="U24" s="20" t="s">
        <v>228</v>
      </c>
      <c r="V24" s="4"/>
    </row>
    <row r="25" spans="1:22" ht="30.25" customHeight="1" x14ac:dyDescent="0.2">
      <c r="A25" s="14" t="s">
        <v>9</v>
      </c>
      <c r="B25" s="13" t="s">
        <v>11</v>
      </c>
      <c r="C25" s="3" t="s">
        <v>20</v>
      </c>
      <c r="D25" s="7">
        <v>1</v>
      </c>
      <c r="E25" s="3">
        <v>104</v>
      </c>
      <c r="F25" s="27">
        <v>1</v>
      </c>
      <c r="G25" s="7">
        <v>1</v>
      </c>
      <c r="H25" s="41" t="s">
        <v>57</v>
      </c>
      <c r="I25" s="2" t="s">
        <v>13</v>
      </c>
      <c r="J25" s="3" t="s">
        <v>16</v>
      </c>
      <c r="K25" s="31">
        <v>62.19</v>
      </c>
      <c r="L25" s="40">
        <v>669.40694099999996</v>
      </c>
      <c r="M25" s="32">
        <v>8.44</v>
      </c>
      <c r="N25" s="40">
        <v>90.847315999999992</v>
      </c>
      <c r="O25" s="32">
        <v>3.56</v>
      </c>
      <c r="P25" s="40">
        <v>38.319483999999996</v>
      </c>
      <c r="Q25" s="32">
        <v>0</v>
      </c>
      <c r="R25" s="40">
        <v>0</v>
      </c>
      <c r="S25" s="38">
        <v>74.19</v>
      </c>
      <c r="T25" s="37">
        <f>+S25*$X$1</f>
        <v>798.57374099999993</v>
      </c>
      <c r="U25" s="20" t="s">
        <v>228</v>
      </c>
      <c r="V25" s="4"/>
    </row>
    <row r="26" spans="1:22" ht="30.25" customHeight="1" x14ac:dyDescent="0.2">
      <c r="A26" s="14" t="s">
        <v>9</v>
      </c>
      <c r="B26" s="13" t="s">
        <v>11</v>
      </c>
      <c r="C26" s="3" t="s">
        <v>20</v>
      </c>
      <c r="D26" s="7">
        <v>2</v>
      </c>
      <c r="E26" s="3">
        <v>104</v>
      </c>
      <c r="F26" s="27">
        <v>1</v>
      </c>
      <c r="G26" s="7">
        <v>1</v>
      </c>
      <c r="H26" s="41" t="s">
        <v>58</v>
      </c>
      <c r="I26" s="2" t="s">
        <v>13</v>
      </c>
      <c r="J26" s="3" t="s">
        <v>16</v>
      </c>
      <c r="K26" s="31">
        <v>62.19</v>
      </c>
      <c r="L26" s="40">
        <v>669.40694099999996</v>
      </c>
      <c r="M26" s="32">
        <v>15.62</v>
      </c>
      <c r="N26" s="40">
        <v>168.13211799999999</v>
      </c>
      <c r="O26" s="32">
        <v>4.4800000000000004</v>
      </c>
      <c r="P26" s="40">
        <v>48.222272000000004</v>
      </c>
      <c r="Q26" s="32">
        <v>0</v>
      </c>
      <c r="R26" s="40">
        <v>0</v>
      </c>
      <c r="S26" s="38">
        <v>82.289999999999992</v>
      </c>
      <c r="T26" s="37">
        <f>+S26*$X$1</f>
        <v>885.76133099999993</v>
      </c>
      <c r="U26" s="20" t="s">
        <v>228</v>
      </c>
      <c r="V26" s="4"/>
    </row>
    <row r="27" spans="1:22" ht="30.25" customHeight="1" x14ac:dyDescent="0.2">
      <c r="A27" s="14" t="s">
        <v>9</v>
      </c>
      <c r="B27" s="13" t="s">
        <v>11</v>
      </c>
      <c r="C27" s="3" t="s">
        <v>20</v>
      </c>
      <c r="D27" s="7">
        <v>3</v>
      </c>
      <c r="E27" s="3">
        <v>201</v>
      </c>
      <c r="F27" s="27">
        <v>2</v>
      </c>
      <c r="G27" s="7">
        <v>2</v>
      </c>
      <c r="H27" s="41" t="s">
        <v>59</v>
      </c>
      <c r="I27" s="2" t="s">
        <v>13</v>
      </c>
      <c r="J27" s="3" t="s">
        <v>16</v>
      </c>
      <c r="K27" s="31">
        <v>84.91</v>
      </c>
      <c r="L27" s="40">
        <v>913.96274899999992</v>
      </c>
      <c r="M27" s="32">
        <v>20.88</v>
      </c>
      <c r="N27" s="40">
        <v>224.75023199999998</v>
      </c>
      <c r="O27" s="32">
        <v>6.96</v>
      </c>
      <c r="P27" s="40">
        <v>74.916743999999994</v>
      </c>
      <c r="Q27" s="32">
        <v>0</v>
      </c>
      <c r="R27" s="40">
        <v>0</v>
      </c>
      <c r="S27" s="38">
        <v>112.75</v>
      </c>
      <c r="T27" s="37">
        <f>+S27*$X$1</f>
        <v>1213.629725</v>
      </c>
      <c r="U27" s="20" t="s">
        <v>228</v>
      </c>
      <c r="V27" s="4"/>
    </row>
    <row r="28" spans="1:22" ht="30.25" customHeight="1" x14ac:dyDescent="0.2">
      <c r="A28" s="14" t="s">
        <v>9</v>
      </c>
      <c r="B28" s="13" t="s">
        <v>11</v>
      </c>
      <c r="C28" s="3" t="s">
        <v>20</v>
      </c>
      <c r="D28" s="7">
        <v>4</v>
      </c>
      <c r="E28" s="3">
        <v>201</v>
      </c>
      <c r="F28" s="27">
        <v>2</v>
      </c>
      <c r="G28" s="7">
        <v>2</v>
      </c>
      <c r="H28" s="41" t="s">
        <v>60</v>
      </c>
      <c r="I28" s="2" t="s">
        <v>13</v>
      </c>
      <c r="J28" s="3" t="s">
        <v>16</v>
      </c>
      <c r="K28" s="31">
        <v>84.91</v>
      </c>
      <c r="L28" s="40">
        <v>913.96274899999992</v>
      </c>
      <c r="M28" s="32">
        <v>16.32</v>
      </c>
      <c r="N28" s="40">
        <v>175.66684799999999</v>
      </c>
      <c r="O28" s="32">
        <v>6.3</v>
      </c>
      <c r="P28" s="40">
        <v>67.812569999999994</v>
      </c>
      <c r="Q28" s="32">
        <v>0</v>
      </c>
      <c r="R28" s="40">
        <v>0</v>
      </c>
      <c r="S28" s="38">
        <v>107.53</v>
      </c>
      <c r="T28" s="37">
        <f>+S28*$X$1</f>
        <v>1157.4421669999999</v>
      </c>
      <c r="U28" s="21">
        <v>325000</v>
      </c>
      <c r="V28" s="4">
        <f>+U28/S28</f>
        <v>3022.4123500418486</v>
      </c>
    </row>
    <row r="29" spans="1:22" ht="30.25" customHeight="1" x14ac:dyDescent="0.2">
      <c r="A29" s="14" t="s">
        <v>9</v>
      </c>
      <c r="B29" s="13" t="s">
        <v>11</v>
      </c>
      <c r="C29" s="3" t="s">
        <v>20</v>
      </c>
      <c r="D29" s="7">
        <v>5</v>
      </c>
      <c r="E29" s="3">
        <v>101</v>
      </c>
      <c r="F29" s="27">
        <v>1</v>
      </c>
      <c r="G29" s="7">
        <v>1</v>
      </c>
      <c r="H29" s="41" t="s">
        <v>61</v>
      </c>
      <c r="I29" s="2" t="s">
        <v>13</v>
      </c>
      <c r="J29" s="3" t="s">
        <v>19</v>
      </c>
      <c r="K29" s="31">
        <v>66.63</v>
      </c>
      <c r="L29" s="40">
        <v>717.19865699999991</v>
      </c>
      <c r="M29" s="32">
        <v>19.43</v>
      </c>
      <c r="N29" s="40">
        <v>209.14257699999999</v>
      </c>
      <c r="O29" s="32">
        <v>36.69</v>
      </c>
      <c r="P29" s="40">
        <v>394.92749099999997</v>
      </c>
      <c r="Q29" s="32">
        <v>0</v>
      </c>
      <c r="R29" s="40">
        <v>0</v>
      </c>
      <c r="S29" s="38">
        <v>122.75</v>
      </c>
      <c r="T29" s="37">
        <f>+S29*$X$1</f>
        <v>1321.2687249999999</v>
      </c>
      <c r="U29" s="21">
        <v>330000</v>
      </c>
      <c r="V29" s="4">
        <f>+U29/S29</f>
        <v>2688.3910386965376</v>
      </c>
    </row>
    <row r="30" spans="1:22" ht="30.25" customHeight="1" x14ac:dyDescent="0.2">
      <c r="A30" s="14" t="s">
        <v>9</v>
      </c>
      <c r="B30" s="13" t="s">
        <v>11</v>
      </c>
      <c r="C30" s="5" t="s">
        <v>21</v>
      </c>
      <c r="D30" s="7">
        <v>1</v>
      </c>
      <c r="E30" s="3">
        <v>105</v>
      </c>
      <c r="F30" s="27">
        <v>1</v>
      </c>
      <c r="G30" s="7" t="s">
        <v>235</v>
      </c>
      <c r="H30" s="41" t="s">
        <v>62</v>
      </c>
      <c r="I30" s="2" t="s">
        <v>13</v>
      </c>
      <c r="J30" s="3" t="s">
        <v>22</v>
      </c>
      <c r="K30" s="31">
        <v>78.570000000000007</v>
      </c>
      <c r="L30" s="40">
        <v>845.71962300000007</v>
      </c>
      <c r="M30" s="32">
        <v>10.01</v>
      </c>
      <c r="N30" s="40">
        <v>107.74663899999999</v>
      </c>
      <c r="O30" s="32">
        <v>45.54</v>
      </c>
      <c r="P30" s="40">
        <v>490.18800599999997</v>
      </c>
      <c r="Q30" s="32">
        <v>0</v>
      </c>
      <c r="R30" s="40">
        <v>0</v>
      </c>
      <c r="S30" s="38">
        <v>134.12</v>
      </c>
      <c r="T30" s="37">
        <f>+S30*$X$1</f>
        <v>1443.654268</v>
      </c>
      <c r="U30" s="20" t="s">
        <v>228</v>
      </c>
      <c r="V30" s="4"/>
    </row>
    <row r="31" spans="1:22" ht="30.25" customHeight="1" x14ac:dyDescent="0.2">
      <c r="A31" s="14" t="s">
        <v>9</v>
      </c>
      <c r="B31" s="13" t="s">
        <v>11</v>
      </c>
      <c r="C31" s="5" t="s">
        <v>21</v>
      </c>
      <c r="D31" s="7">
        <v>2</v>
      </c>
      <c r="E31" s="3">
        <v>105</v>
      </c>
      <c r="F31" s="27">
        <v>1</v>
      </c>
      <c r="G31" s="7" t="s">
        <v>235</v>
      </c>
      <c r="H31" s="41" t="s">
        <v>63</v>
      </c>
      <c r="I31" s="2" t="s">
        <v>13</v>
      </c>
      <c r="J31" s="3" t="s">
        <v>22</v>
      </c>
      <c r="K31" s="31">
        <v>78.570000000000007</v>
      </c>
      <c r="L31" s="40">
        <v>845.71962300000007</v>
      </c>
      <c r="M31" s="32">
        <v>15.34</v>
      </c>
      <c r="N31" s="40">
        <v>165.11822599999999</v>
      </c>
      <c r="O31" s="32">
        <v>57.28</v>
      </c>
      <c r="P31" s="40">
        <v>616.55619200000001</v>
      </c>
      <c r="Q31" s="32">
        <v>0</v>
      </c>
      <c r="R31" s="40">
        <v>0</v>
      </c>
      <c r="S31" s="38">
        <v>151.19</v>
      </c>
      <c r="T31" s="37">
        <f>+S31*$X$1</f>
        <v>1627.394041</v>
      </c>
      <c r="U31" s="20" t="s">
        <v>228</v>
      </c>
      <c r="V31" s="4"/>
    </row>
    <row r="32" spans="1:22" ht="30.25" customHeight="1" x14ac:dyDescent="0.2">
      <c r="A32" s="14" t="s">
        <v>9</v>
      </c>
      <c r="B32" s="13" t="s">
        <v>11</v>
      </c>
      <c r="C32" s="5" t="s">
        <v>21</v>
      </c>
      <c r="D32" s="7">
        <v>3</v>
      </c>
      <c r="E32" s="3">
        <v>205</v>
      </c>
      <c r="F32" s="27">
        <v>2</v>
      </c>
      <c r="G32" s="7" t="s">
        <v>230</v>
      </c>
      <c r="H32" s="41" t="s">
        <v>64</v>
      </c>
      <c r="I32" s="2" t="s">
        <v>13</v>
      </c>
      <c r="J32" s="3" t="s">
        <v>22</v>
      </c>
      <c r="K32" s="31">
        <v>106.85000000000001</v>
      </c>
      <c r="L32" s="40">
        <v>1150.122715</v>
      </c>
      <c r="M32" s="32">
        <v>25.26</v>
      </c>
      <c r="N32" s="40">
        <v>271.89611400000001</v>
      </c>
      <c r="O32" s="32">
        <v>67.37</v>
      </c>
      <c r="P32" s="40">
        <v>725.16394300000002</v>
      </c>
      <c r="Q32" s="32">
        <v>0</v>
      </c>
      <c r="R32" s="40">
        <v>0</v>
      </c>
      <c r="S32" s="38">
        <v>199.48000000000002</v>
      </c>
      <c r="T32" s="37">
        <f>+S32*$X$1</f>
        <v>2147.1827720000001</v>
      </c>
      <c r="U32" s="20" t="s">
        <v>228</v>
      </c>
      <c r="V32" s="4"/>
    </row>
    <row r="33" spans="1:22" ht="30.25" customHeight="1" x14ac:dyDescent="0.2">
      <c r="A33" s="14" t="s">
        <v>9</v>
      </c>
      <c r="B33" s="13" t="s">
        <v>11</v>
      </c>
      <c r="C33" s="5" t="s">
        <v>21</v>
      </c>
      <c r="D33" s="7">
        <v>4</v>
      </c>
      <c r="E33" s="3">
        <v>207</v>
      </c>
      <c r="F33" s="27">
        <v>1</v>
      </c>
      <c r="G33" s="7" t="s">
        <v>235</v>
      </c>
      <c r="H33" s="41" t="s">
        <v>65</v>
      </c>
      <c r="I33" s="2" t="s">
        <v>13</v>
      </c>
      <c r="J33" s="3" t="s">
        <v>22</v>
      </c>
      <c r="K33" s="31">
        <v>128.63</v>
      </c>
      <c r="L33" s="40">
        <v>1384.5604569999998</v>
      </c>
      <c r="M33" s="32">
        <v>8.7899999999999991</v>
      </c>
      <c r="N33" s="40">
        <v>94.61468099999999</v>
      </c>
      <c r="O33" s="32">
        <v>83.9</v>
      </c>
      <c r="P33" s="40">
        <v>903.09121000000005</v>
      </c>
      <c r="Q33" s="32">
        <v>0</v>
      </c>
      <c r="R33" s="40">
        <v>0</v>
      </c>
      <c r="S33" s="38">
        <v>221.32</v>
      </c>
      <c r="T33" s="37">
        <f>+S33*$X$1</f>
        <v>2382.2663479999997</v>
      </c>
      <c r="U33" s="21">
        <v>495000</v>
      </c>
      <c r="V33" s="4"/>
    </row>
    <row r="34" spans="1:22" ht="30.25" customHeight="1" x14ac:dyDescent="0.2">
      <c r="A34" s="14" t="s">
        <v>9</v>
      </c>
      <c r="B34" s="13" t="s">
        <v>11</v>
      </c>
      <c r="C34" s="3" t="s">
        <v>21</v>
      </c>
      <c r="D34" s="7">
        <v>5</v>
      </c>
      <c r="E34" s="3">
        <v>101</v>
      </c>
      <c r="F34" s="27">
        <v>1</v>
      </c>
      <c r="G34" s="7">
        <v>1</v>
      </c>
      <c r="H34" s="41" t="s">
        <v>66</v>
      </c>
      <c r="I34" s="2" t="s">
        <v>13</v>
      </c>
      <c r="J34" s="3" t="s">
        <v>19</v>
      </c>
      <c r="K34" s="31">
        <v>66.63</v>
      </c>
      <c r="L34" s="40">
        <v>717.19865699999991</v>
      </c>
      <c r="M34" s="32">
        <v>11.87</v>
      </c>
      <c r="N34" s="40">
        <v>127.76749299999999</v>
      </c>
      <c r="O34" s="32">
        <v>46.93</v>
      </c>
      <c r="P34" s="40">
        <v>505.14982699999996</v>
      </c>
      <c r="Q34" s="32">
        <v>0</v>
      </c>
      <c r="R34" s="40">
        <v>0</v>
      </c>
      <c r="S34" s="38">
        <v>125.42999999999999</v>
      </c>
      <c r="T34" s="37">
        <f>+S34*$X$1</f>
        <v>1350.1159769999999</v>
      </c>
      <c r="U34" s="20" t="s">
        <v>228</v>
      </c>
      <c r="V34" s="4"/>
    </row>
    <row r="35" spans="1:22" ht="30.25" customHeight="1" x14ac:dyDescent="0.2">
      <c r="A35" s="14" t="s">
        <v>9</v>
      </c>
      <c r="B35" s="13" t="s">
        <v>23</v>
      </c>
      <c r="C35" s="3" t="s">
        <v>12</v>
      </c>
      <c r="D35" s="7">
        <v>1</v>
      </c>
      <c r="E35" s="3">
        <v>104</v>
      </c>
      <c r="F35" s="27">
        <v>1</v>
      </c>
      <c r="G35" s="7" t="s">
        <v>239</v>
      </c>
      <c r="H35" s="41" t="s">
        <v>67</v>
      </c>
      <c r="I35" s="2" t="s">
        <v>13</v>
      </c>
      <c r="J35" s="3" t="s">
        <v>14</v>
      </c>
      <c r="K35" s="31">
        <v>62.19</v>
      </c>
      <c r="L35" s="40">
        <v>669.40694099999996</v>
      </c>
      <c r="M35" s="32">
        <v>16.18</v>
      </c>
      <c r="N35" s="40">
        <v>174.15990199999999</v>
      </c>
      <c r="O35" s="32">
        <v>0</v>
      </c>
      <c r="P35" s="40">
        <v>0</v>
      </c>
      <c r="Q35" s="32">
        <v>5.68</v>
      </c>
      <c r="R35" s="40">
        <v>61.138951999999996</v>
      </c>
      <c r="S35" s="38">
        <v>84.05</v>
      </c>
      <c r="T35" s="37">
        <f>+S35*$X$1</f>
        <v>904.70579499999997</v>
      </c>
      <c r="U35" s="20" t="s">
        <v>228</v>
      </c>
      <c r="V35" s="4"/>
    </row>
    <row r="36" spans="1:22" ht="30.25" customHeight="1" x14ac:dyDescent="0.2">
      <c r="A36" s="14" t="s">
        <v>9</v>
      </c>
      <c r="B36" s="13" t="s">
        <v>23</v>
      </c>
      <c r="C36" s="3" t="s">
        <v>12</v>
      </c>
      <c r="D36" s="7">
        <v>2</v>
      </c>
      <c r="E36" s="3">
        <v>104</v>
      </c>
      <c r="F36" s="27">
        <v>1</v>
      </c>
      <c r="G36" s="7">
        <v>1</v>
      </c>
      <c r="H36" s="41" t="s">
        <v>68</v>
      </c>
      <c r="I36" s="2" t="s">
        <v>13</v>
      </c>
      <c r="J36" s="3" t="s">
        <v>14</v>
      </c>
      <c r="K36" s="31">
        <v>62.19</v>
      </c>
      <c r="L36" s="40">
        <v>669.40694099999996</v>
      </c>
      <c r="M36" s="32">
        <v>19.489999999999998</v>
      </c>
      <c r="N36" s="40">
        <v>209.78841099999997</v>
      </c>
      <c r="O36" s="32">
        <v>0</v>
      </c>
      <c r="P36" s="40">
        <v>0</v>
      </c>
      <c r="Q36" s="32">
        <v>6.91</v>
      </c>
      <c r="R36" s="40">
        <v>74.378548999999992</v>
      </c>
      <c r="S36" s="38">
        <v>88.59</v>
      </c>
      <c r="T36" s="37">
        <f>+S36*$X$1</f>
        <v>953.57390099999998</v>
      </c>
      <c r="U36" s="20" t="s">
        <v>228</v>
      </c>
      <c r="V36" s="4"/>
    </row>
    <row r="37" spans="1:22" ht="30.25" customHeight="1" x14ac:dyDescent="0.2">
      <c r="A37" s="14" t="s">
        <v>9</v>
      </c>
      <c r="B37" s="13" t="s">
        <v>23</v>
      </c>
      <c r="C37" s="3" t="s">
        <v>12</v>
      </c>
      <c r="D37" s="7">
        <v>4</v>
      </c>
      <c r="E37" s="3">
        <v>102</v>
      </c>
      <c r="F37" s="27">
        <v>1</v>
      </c>
      <c r="G37" s="7">
        <v>1</v>
      </c>
      <c r="H37" s="41" t="s">
        <v>237</v>
      </c>
      <c r="I37" s="2" t="s">
        <v>13</v>
      </c>
      <c r="J37" s="3" t="s">
        <v>14</v>
      </c>
      <c r="K37" s="31">
        <v>61.88</v>
      </c>
      <c r="L37" s="40">
        <v>666.07013200000006</v>
      </c>
      <c r="M37" s="32">
        <v>18.75</v>
      </c>
      <c r="N37" s="40">
        <v>201.823125</v>
      </c>
      <c r="O37" s="32">
        <v>0</v>
      </c>
      <c r="P37" s="40">
        <v>0</v>
      </c>
      <c r="Q37" s="32">
        <v>8.2799999999999994</v>
      </c>
      <c r="R37" s="40">
        <v>89.125091999999995</v>
      </c>
      <c r="S37" s="38">
        <v>88.91</v>
      </c>
      <c r="T37" s="37">
        <f>+S37*$X$1</f>
        <v>957.01834899999994</v>
      </c>
      <c r="U37" s="20" t="s">
        <v>228</v>
      </c>
      <c r="V37" s="4"/>
    </row>
    <row r="38" spans="1:22" ht="30.25" customHeight="1" x14ac:dyDescent="0.2">
      <c r="A38" s="14" t="s">
        <v>9</v>
      </c>
      <c r="B38" s="13" t="s">
        <v>23</v>
      </c>
      <c r="C38" s="3" t="s">
        <v>12</v>
      </c>
      <c r="D38" s="7">
        <v>5</v>
      </c>
      <c r="E38" s="3">
        <v>204</v>
      </c>
      <c r="F38" s="27">
        <v>2</v>
      </c>
      <c r="G38" s="7">
        <v>2</v>
      </c>
      <c r="H38" s="41" t="s">
        <v>69</v>
      </c>
      <c r="I38" s="2" t="s">
        <v>13</v>
      </c>
      <c r="J38" s="3" t="s">
        <v>14</v>
      </c>
      <c r="K38" s="31">
        <v>98.97</v>
      </c>
      <c r="L38" s="40">
        <v>1065.303183</v>
      </c>
      <c r="M38" s="32">
        <v>33.08</v>
      </c>
      <c r="N38" s="40">
        <v>356.06981199999996</v>
      </c>
      <c r="O38" s="32">
        <v>0</v>
      </c>
      <c r="P38" s="40">
        <v>0</v>
      </c>
      <c r="Q38" s="32">
        <v>48.44</v>
      </c>
      <c r="R38" s="40">
        <v>521.4033159999999</v>
      </c>
      <c r="S38" s="38">
        <v>180.49</v>
      </c>
      <c r="T38" s="37">
        <f>+S38*$X$1</f>
        <v>1942.7763110000001</v>
      </c>
      <c r="U38" s="21">
        <v>410000</v>
      </c>
      <c r="V38" s="4">
        <f>+U38/S38</f>
        <v>2271.5939941270985</v>
      </c>
    </row>
    <row r="39" spans="1:22" ht="30.25" customHeight="1" x14ac:dyDescent="0.2">
      <c r="A39" s="14" t="s">
        <v>9</v>
      </c>
      <c r="B39" s="13" t="s">
        <v>23</v>
      </c>
      <c r="C39" s="3" t="s">
        <v>12</v>
      </c>
      <c r="D39" s="7">
        <v>6</v>
      </c>
      <c r="E39" s="3">
        <v>103</v>
      </c>
      <c r="F39" s="27">
        <v>1</v>
      </c>
      <c r="G39" s="7">
        <v>1</v>
      </c>
      <c r="H39" s="41" t="s">
        <v>70</v>
      </c>
      <c r="I39" s="2" t="s">
        <v>13</v>
      </c>
      <c r="J39" s="3" t="s">
        <v>14</v>
      </c>
      <c r="K39" s="31">
        <v>66.8</v>
      </c>
      <c r="L39" s="40">
        <v>719.02851999999996</v>
      </c>
      <c r="M39" s="32">
        <v>16.28</v>
      </c>
      <c r="N39" s="40">
        <v>175.23629199999999</v>
      </c>
      <c r="O39" s="32">
        <v>0</v>
      </c>
      <c r="P39" s="40">
        <v>0</v>
      </c>
      <c r="Q39" s="32">
        <v>39.729999999999997</v>
      </c>
      <c r="R39" s="40">
        <v>427.64974699999993</v>
      </c>
      <c r="S39" s="38">
        <v>122.81</v>
      </c>
      <c r="T39" s="37">
        <f>+S39*$X$1</f>
        <v>1321.9145590000001</v>
      </c>
      <c r="U39" s="20" t="s">
        <v>228</v>
      </c>
      <c r="V39" s="4"/>
    </row>
    <row r="40" spans="1:22" ht="30.25" customHeight="1" x14ac:dyDescent="0.2">
      <c r="A40" s="14" t="s">
        <v>9</v>
      </c>
      <c r="B40" s="13" t="s">
        <v>23</v>
      </c>
      <c r="C40" s="3" t="s">
        <v>15</v>
      </c>
      <c r="D40" s="7">
        <v>1</v>
      </c>
      <c r="E40" s="3">
        <v>104</v>
      </c>
      <c r="F40" s="27">
        <v>1</v>
      </c>
      <c r="G40" s="7">
        <v>1</v>
      </c>
      <c r="H40" s="41" t="s">
        <v>71</v>
      </c>
      <c r="I40" s="2" t="s">
        <v>13</v>
      </c>
      <c r="J40" s="3" t="s">
        <v>16</v>
      </c>
      <c r="K40" s="31">
        <v>62.19</v>
      </c>
      <c r="L40" s="40">
        <v>669.40694099999996</v>
      </c>
      <c r="M40" s="32">
        <v>13.6</v>
      </c>
      <c r="N40" s="40">
        <v>146.38903999999999</v>
      </c>
      <c r="O40" s="32">
        <v>2.54</v>
      </c>
      <c r="P40" s="40">
        <v>27.340305999999998</v>
      </c>
      <c r="Q40" s="32">
        <v>0</v>
      </c>
      <c r="R40" s="40">
        <v>0</v>
      </c>
      <c r="S40" s="38">
        <v>78.33</v>
      </c>
      <c r="T40" s="37">
        <f>+S40*$X$1</f>
        <v>843.13628699999992</v>
      </c>
      <c r="U40" s="20" t="s">
        <v>228</v>
      </c>
      <c r="V40" s="4"/>
    </row>
    <row r="41" spans="1:22" ht="30.25" customHeight="1" x14ac:dyDescent="0.2">
      <c r="A41" s="14" t="s">
        <v>9</v>
      </c>
      <c r="B41" s="13" t="s">
        <v>23</v>
      </c>
      <c r="C41" s="3" t="s">
        <v>15</v>
      </c>
      <c r="D41" s="7">
        <v>2</v>
      </c>
      <c r="E41" s="3">
        <v>104</v>
      </c>
      <c r="F41" s="27">
        <v>1</v>
      </c>
      <c r="G41" s="7">
        <v>1</v>
      </c>
      <c r="H41" s="41" t="s">
        <v>72</v>
      </c>
      <c r="I41" s="2" t="s">
        <v>13</v>
      </c>
      <c r="J41" s="3" t="s">
        <v>16</v>
      </c>
      <c r="K41" s="31">
        <v>62.19</v>
      </c>
      <c r="L41" s="40">
        <v>669.40694099999996</v>
      </c>
      <c r="M41" s="32">
        <v>18.71</v>
      </c>
      <c r="N41" s="40">
        <v>201.39256900000001</v>
      </c>
      <c r="O41" s="32">
        <v>0.49</v>
      </c>
      <c r="P41" s="40">
        <v>5.274311</v>
      </c>
      <c r="Q41" s="32">
        <v>0</v>
      </c>
      <c r="R41" s="40">
        <v>0</v>
      </c>
      <c r="S41" s="38">
        <v>81.39</v>
      </c>
      <c r="T41" s="37">
        <f>+S41*$X$1</f>
        <v>876.07382099999995</v>
      </c>
      <c r="U41" s="20" t="s">
        <v>228</v>
      </c>
      <c r="V41" s="4"/>
    </row>
    <row r="42" spans="1:22" ht="30.25" customHeight="1" x14ac:dyDescent="0.2">
      <c r="A42" s="14" t="s">
        <v>9</v>
      </c>
      <c r="B42" s="13" t="s">
        <v>23</v>
      </c>
      <c r="C42" s="3" t="s">
        <v>15</v>
      </c>
      <c r="D42" s="7">
        <v>3</v>
      </c>
      <c r="E42" s="3">
        <v>102</v>
      </c>
      <c r="F42" s="27">
        <v>1</v>
      </c>
      <c r="G42" s="7">
        <v>1</v>
      </c>
      <c r="H42" s="41" t="s">
        <v>73</v>
      </c>
      <c r="I42" s="2" t="s">
        <v>13</v>
      </c>
      <c r="J42" s="3" t="s">
        <v>16</v>
      </c>
      <c r="K42" s="31">
        <v>61.88</v>
      </c>
      <c r="L42" s="40">
        <v>666.07013200000006</v>
      </c>
      <c r="M42" s="32">
        <v>11.8</v>
      </c>
      <c r="N42" s="40">
        <v>127.01402</v>
      </c>
      <c r="O42" s="32">
        <v>2.0499999999999998</v>
      </c>
      <c r="P42" s="40">
        <v>22.065994999999997</v>
      </c>
      <c r="Q42" s="32">
        <v>0</v>
      </c>
      <c r="R42" s="40">
        <v>0</v>
      </c>
      <c r="S42" s="38">
        <v>75.73</v>
      </c>
      <c r="T42" s="37">
        <f>+S42*$X$1</f>
        <v>815.15014700000006</v>
      </c>
      <c r="U42" s="20" t="s">
        <v>228</v>
      </c>
      <c r="V42" s="4"/>
    </row>
    <row r="43" spans="1:22" ht="30.25" customHeight="1" x14ac:dyDescent="0.2">
      <c r="A43" s="14" t="s">
        <v>9</v>
      </c>
      <c r="B43" s="13" t="s">
        <v>23</v>
      </c>
      <c r="C43" s="3" t="s">
        <v>15</v>
      </c>
      <c r="D43" s="7">
        <v>4</v>
      </c>
      <c r="E43" s="3">
        <v>102</v>
      </c>
      <c r="F43" s="27">
        <v>1</v>
      </c>
      <c r="G43" s="7">
        <v>1</v>
      </c>
      <c r="H43" s="41" t="s">
        <v>75</v>
      </c>
      <c r="I43" s="2" t="s">
        <v>13</v>
      </c>
      <c r="J43" s="3" t="s">
        <v>16</v>
      </c>
      <c r="K43" s="31">
        <v>61.88</v>
      </c>
      <c r="L43" s="40">
        <v>666.07013200000006</v>
      </c>
      <c r="M43" s="32">
        <v>11.05</v>
      </c>
      <c r="N43" s="40">
        <v>118.941095</v>
      </c>
      <c r="O43" s="32">
        <v>7.16</v>
      </c>
      <c r="P43" s="40">
        <v>77.069524000000001</v>
      </c>
      <c r="Q43" s="32">
        <v>0</v>
      </c>
      <c r="R43" s="40">
        <v>0</v>
      </c>
      <c r="S43" s="38">
        <v>80.09</v>
      </c>
      <c r="T43" s="37">
        <f>+S43*$X$1</f>
        <v>862.08075099999996</v>
      </c>
      <c r="U43" s="20" t="s">
        <v>228</v>
      </c>
      <c r="V43" s="4"/>
    </row>
    <row r="44" spans="1:22" ht="30.25" customHeight="1" x14ac:dyDescent="0.2">
      <c r="A44" s="14" t="s">
        <v>9</v>
      </c>
      <c r="B44" s="13" t="s">
        <v>23</v>
      </c>
      <c r="C44" s="3" t="s">
        <v>15</v>
      </c>
      <c r="D44" s="7">
        <v>5</v>
      </c>
      <c r="E44" s="3">
        <v>304</v>
      </c>
      <c r="F44" s="27">
        <v>3</v>
      </c>
      <c r="G44" s="7">
        <v>3</v>
      </c>
      <c r="H44" s="41" t="s">
        <v>76</v>
      </c>
      <c r="I44" s="2" t="s">
        <v>13</v>
      </c>
      <c r="J44" s="3" t="s">
        <v>19</v>
      </c>
      <c r="K44" s="31">
        <v>128.61000000000001</v>
      </c>
      <c r="L44" s="40">
        <v>1384.3451790000001</v>
      </c>
      <c r="M44" s="32">
        <v>30.34</v>
      </c>
      <c r="N44" s="40">
        <v>326.57672600000001</v>
      </c>
      <c r="O44" s="32">
        <v>55.89</v>
      </c>
      <c r="P44" s="40">
        <v>601.59437100000002</v>
      </c>
      <c r="Q44" s="32">
        <v>0</v>
      </c>
      <c r="R44" s="40">
        <v>0</v>
      </c>
      <c r="S44" s="38">
        <v>214.84000000000003</v>
      </c>
      <c r="T44" s="37">
        <f>+S44*$X$1</f>
        <v>2312.5162760000003</v>
      </c>
      <c r="U44" s="21">
        <v>545000</v>
      </c>
      <c r="V44" s="4">
        <f>+U44/S44</f>
        <v>2536.7715509216159</v>
      </c>
    </row>
    <row r="45" spans="1:22" ht="30.25" customHeight="1" x14ac:dyDescent="0.2">
      <c r="A45" s="14" t="s">
        <v>9</v>
      </c>
      <c r="B45" s="13" t="s">
        <v>23</v>
      </c>
      <c r="C45" s="3" t="s">
        <v>17</v>
      </c>
      <c r="D45" s="7">
        <v>1</v>
      </c>
      <c r="E45" s="3">
        <v>104</v>
      </c>
      <c r="F45" s="27">
        <v>1</v>
      </c>
      <c r="G45" s="7">
        <v>1</v>
      </c>
      <c r="H45" s="41" t="s">
        <v>77</v>
      </c>
      <c r="I45" s="2" t="s">
        <v>13</v>
      </c>
      <c r="J45" s="3" t="s">
        <v>16</v>
      </c>
      <c r="K45" s="31">
        <v>62.19</v>
      </c>
      <c r="L45" s="40">
        <v>669.40694099999996</v>
      </c>
      <c r="M45" s="32">
        <v>13.61</v>
      </c>
      <c r="N45" s="40">
        <v>146.496679</v>
      </c>
      <c r="O45" s="32">
        <v>0.57999999999999996</v>
      </c>
      <c r="P45" s="40">
        <v>6.2430619999999992</v>
      </c>
      <c r="Q45" s="32">
        <v>0</v>
      </c>
      <c r="R45" s="40">
        <v>0</v>
      </c>
      <c r="S45" s="38">
        <v>76.38</v>
      </c>
      <c r="T45" s="37">
        <f>+S45*$X$1</f>
        <v>822.14668199999994</v>
      </c>
      <c r="U45" s="20" t="s">
        <v>228</v>
      </c>
      <c r="V45" s="4"/>
    </row>
    <row r="46" spans="1:22" ht="30.25" customHeight="1" x14ac:dyDescent="0.2">
      <c r="A46" s="14" t="s">
        <v>9</v>
      </c>
      <c r="B46" s="13" t="s">
        <v>23</v>
      </c>
      <c r="C46" s="3" t="s">
        <v>17</v>
      </c>
      <c r="D46" s="7">
        <v>2</v>
      </c>
      <c r="E46" s="3">
        <v>104</v>
      </c>
      <c r="F46" s="27">
        <v>1</v>
      </c>
      <c r="G46" s="7">
        <v>1</v>
      </c>
      <c r="H46" s="41" t="s">
        <v>78</v>
      </c>
      <c r="I46" s="2" t="s">
        <v>13</v>
      </c>
      <c r="J46" s="3" t="s">
        <v>16</v>
      </c>
      <c r="K46" s="31">
        <v>62.19</v>
      </c>
      <c r="L46" s="40">
        <v>669.40694099999996</v>
      </c>
      <c r="M46" s="32">
        <v>19</v>
      </c>
      <c r="N46" s="40">
        <v>204.51409999999998</v>
      </c>
      <c r="O46" s="32">
        <v>1.56</v>
      </c>
      <c r="P46" s="40">
        <v>16.791684</v>
      </c>
      <c r="Q46" s="32">
        <v>0</v>
      </c>
      <c r="R46" s="40">
        <v>0</v>
      </c>
      <c r="S46" s="38">
        <v>82.75</v>
      </c>
      <c r="T46" s="37">
        <f>+S46*$X$1</f>
        <v>890.71272499999998</v>
      </c>
      <c r="U46" s="20" t="s">
        <v>228</v>
      </c>
      <c r="V46" s="4"/>
    </row>
    <row r="47" spans="1:22" ht="30.25" customHeight="1" x14ac:dyDescent="0.2">
      <c r="A47" s="14" t="s">
        <v>9</v>
      </c>
      <c r="B47" s="13" t="s">
        <v>23</v>
      </c>
      <c r="C47" s="3" t="s">
        <v>17</v>
      </c>
      <c r="D47" s="7">
        <v>3</v>
      </c>
      <c r="E47" s="3">
        <v>102</v>
      </c>
      <c r="F47" s="27">
        <v>1</v>
      </c>
      <c r="G47" s="7">
        <v>1</v>
      </c>
      <c r="H47" s="41" t="s">
        <v>79</v>
      </c>
      <c r="I47" s="2" t="s">
        <v>13</v>
      </c>
      <c r="J47" s="3" t="s">
        <v>16</v>
      </c>
      <c r="K47" s="31">
        <v>61.88</v>
      </c>
      <c r="L47" s="40">
        <v>666.07013200000006</v>
      </c>
      <c r="M47" s="32">
        <v>10.49</v>
      </c>
      <c r="N47" s="40">
        <v>112.91331099999999</v>
      </c>
      <c r="O47" s="32">
        <v>1.47</v>
      </c>
      <c r="P47" s="40">
        <v>15.822932999999999</v>
      </c>
      <c r="Q47" s="32">
        <v>0</v>
      </c>
      <c r="R47" s="40">
        <v>0</v>
      </c>
      <c r="S47" s="38">
        <v>73.84</v>
      </c>
      <c r="T47" s="37">
        <f>+S47*$X$1</f>
        <v>794.806376</v>
      </c>
      <c r="U47" s="20" t="s">
        <v>228</v>
      </c>
      <c r="V47" s="4"/>
    </row>
    <row r="48" spans="1:22" ht="30.25" customHeight="1" x14ac:dyDescent="0.2">
      <c r="A48" s="14" t="s">
        <v>9</v>
      </c>
      <c r="B48" s="13" t="s">
        <v>23</v>
      </c>
      <c r="C48" s="3" t="s">
        <v>17</v>
      </c>
      <c r="D48" s="7">
        <v>4</v>
      </c>
      <c r="E48" s="3">
        <v>204</v>
      </c>
      <c r="F48" s="27">
        <v>2</v>
      </c>
      <c r="G48" s="7">
        <v>2</v>
      </c>
      <c r="H48" s="41" t="s">
        <v>74</v>
      </c>
      <c r="I48" s="2" t="s">
        <v>13</v>
      </c>
      <c r="J48" s="3" t="s">
        <v>19</v>
      </c>
      <c r="K48" s="31">
        <v>98.97</v>
      </c>
      <c r="L48" s="40">
        <v>1065.303183</v>
      </c>
      <c r="M48" s="32">
        <v>29.34</v>
      </c>
      <c r="N48" s="40">
        <v>315.81282599999997</v>
      </c>
      <c r="O48" s="32">
        <v>14.39</v>
      </c>
      <c r="P48" s="40">
        <v>154.89252099999999</v>
      </c>
      <c r="Q48" s="32">
        <v>0</v>
      </c>
      <c r="R48" s="40">
        <v>0</v>
      </c>
      <c r="S48" s="38">
        <v>142.69999999999999</v>
      </c>
      <c r="T48" s="37">
        <f>+S48*$X$1</f>
        <v>1536.0085299999998</v>
      </c>
      <c r="U48" s="20" t="s">
        <v>228</v>
      </c>
      <c r="V48" s="4"/>
    </row>
    <row r="49" spans="1:22" ht="30.25" customHeight="1" x14ac:dyDescent="0.2">
      <c r="A49" s="14" t="s">
        <v>9</v>
      </c>
      <c r="B49" s="13" t="s">
        <v>23</v>
      </c>
      <c r="C49" s="3" t="s">
        <v>17</v>
      </c>
      <c r="D49" s="7">
        <v>5</v>
      </c>
      <c r="E49" s="3">
        <v>103</v>
      </c>
      <c r="F49" s="27">
        <v>1</v>
      </c>
      <c r="G49" s="7">
        <v>1</v>
      </c>
      <c r="H49" s="41" t="s">
        <v>80</v>
      </c>
      <c r="I49" s="2" t="s">
        <v>13</v>
      </c>
      <c r="J49" s="3" t="s">
        <v>19</v>
      </c>
      <c r="K49" s="31">
        <v>66.8</v>
      </c>
      <c r="L49" s="40">
        <v>719.02851999999996</v>
      </c>
      <c r="M49" s="32">
        <v>17.600000000000001</v>
      </c>
      <c r="N49" s="40">
        <v>189.44464000000002</v>
      </c>
      <c r="O49" s="32">
        <v>15.88</v>
      </c>
      <c r="P49" s="40">
        <v>170.93073200000001</v>
      </c>
      <c r="Q49" s="32">
        <v>0</v>
      </c>
      <c r="R49" s="40">
        <v>0</v>
      </c>
      <c r="S49" s="38">
        <v>100.28</v>
      </c>
      <c r="T49" s="37">
        <f>+S49*$X$1</f>
        <v>1079.403892</v>
      </c>
      <c r="U49" s="20" t="s">
        <v>228</v>
      </c>
      <c r="V49" s="4"/>
    </row>
    <row r="50" spans="1:22" ht="30.25" customHeight="1" x14ac:dyDescent="0.2">
      <c r="A50" s="14" t="s">
        <v>9</v>
      </c>
      <c r="B50" s="13" t="s">
        <v>23</v>
      </c>
      <c r="C50" s="3" t="s">
        <v>18</v>
      </c>
      <c r="D50" s="7">
        <v>1</v>
      </c>
      <c r="E50" s="3">
        <v>104</v>
      </c>
      <c r="F50" s="27">
        <v>1</v>
      </c>
      <c r="G50" s="7">
        <v>1</v>
      </c>
      <c r="H50" s="41" t="s">
        <v>81</v>
      </c>
      <c r="I50" s="2" t="s">
        <v>13</v>
      </c>
      <c r="J50" s="3" t="s">
        <v>16</v>
      </c>
      <c r="K50" s="31">
        <v>62.19</v>
      </c>
      <c r="L50" s="40">
        <v>669.40694099999996</v>
      </c>
      <c r="M50" s="32">
        <v>13.6</v>
      </c>
      <c r="N50" s="40">
        <v>146.38903999999999</v>
      </c>
      <c r="O50" s="32">
        <v>2.54</v>
      </c>
      <c r="P50" s="40">
        <v>27.340305999999998</v>
      </c>
      <c r="Q50" s="32">
        <v>0</v>
      </c>
      <c r="R50" s="40">
        <v>0</v>
      </c>
      <c r="S50" s="38">
        <v>78.33</v>
      </c>
      <c r="T50" s="37">
        <f>+S50*$X$1</f>
        <v>843.13628699999992</v>
      </c>
      <c r="U50" s="20" t="s">
        <v>228</v>
      </c>
      <c r="V50" s="4"/>
    </row>
    <row r="51" spans="1:22" ht="30.25" customHeight="1" x14ac:dyDescent="0.2">
      <c r="A51" s="14" t="s">
        <v>9</v>
      </c>
      <c r="B51" s="13" t="s">
        <v>23</v>
      </c>
      <c r="C51" s="3" t="s">
        <v>18</v>
      </c>
      <c r="D51" s="7">
        <v>2</v>
      </c>
      <c r="E51" s="3">
        <v>104</v>
      </c>
      <c r="F51" s="27">
        <v>1</v>
      </c>
      <c r="G51" s="7">
        <v>1</v>
      </c>
      <c r="H51" s="41" t="s">
        <v>82</v>
      </c>
      <c r="I51" s="2" t="s">
        <v>13</v>
      </c>
      <c r="J51" s="3" t="s">
        <v>16</v>
      </c>
      <c r="K51" s="31">
        <v>62.19</v>
      </c>
      <c r="L51" s="40">
        <v>669.40694099999996</v>
      </c>
      <c r="M51" s="32">
        <v>18.71</v>
      </c>
      <c r="N51" s="40">
        <v>201.39256900000001</v>
      </c>
      <c r="O51" s="32">
        <v>0.49</v>
      </c>
      <c r="P51" s="40">
        <v>5.274311</v>
      </c>
      <c r="Q51" s="32">
        <v>0</v>
      </c>
      <c r="R51" s="40">
        <v>0</v>
      </c>
      <c r="S51" s="38">
        <v>81.39</v>
      </c>
      <c r="T51" s="37">
        <f>+S51*$X$1</f>
        <v>876.07382099999995</v>
      </c>
      <c r="U51" s="20" t="s">
        <v>228</v>
      </c>
      <c r="V51" s="4"/>
    </row>
    <row r="52" spans="1:22" ht="30.25" customHeight="1" x14ac:dyDescent="0.2">
      <c r="A52" s="14" t="s">
        <v>9</v>
      </c>
      <c r="B52" s="13" t="s">
        <v>23</v>
      </c>
      <c r="C52" s="3" t="s">
        <v>18</v>
      </c>
      <c r="D52" s="7">
        <v>3</v>
      </c>
      <c r="E52" s="3">
        <v>102</v>
      </c>
      <c r="F52" s="27">
        <v>1</v>
      </c>
      <c r="G52" s="7">
        <v>1</v>
      </c>
      <c r="H52" s="41" t="s">
        <v>83</v>
      </c>
      <c r="I52" s="2" t="s">
        <v>13</v>
      </c>
      <c r="J52" s="3" t="s">
        <v>16</v>
      </c>
      <c r="K52" s="31">
        <v>61.88</v>
      </c>
      <c r="L52" s="40">
        <v>666.07013200000006</v>
      </c>
      <c r="M52" s="32">
        <v>11.77</v>
      </c>
      <c r="N52" s="40">
        <v>126.69110299999998</v>
      </c>
      <c r="O52" s="32">
        <v>0.39</v>
      </c>
      <c r="P52" s="40">
        <v>4.197921</v>
      </c>
      <c r="Q52" s="32">
        <v>0</v>
      </c>
      <c r="R52" s="40">
        <v>0</v>
      </c>
      <c r="S52" s="38">
        <v>74.040000000000006</v>
      </c>
      <c r="T52" s="37">
        <f>+S52*$X$1</f>
        <v>796.95915600000001</v>
      </c>
      <c r="U52" s="20" t="s">
        <v>228</v>
      </c>
      <c r="V52" s="4"/>
    </row>
    <row r="53" spans="1:22" ht="30.25" customHeight="1" x14ac:dyDescent="0.2">
      <c r="A53" s="14" t="s">
        <v>9</v>
      </c>
      <c r="B53" s="13" t="s">
        <v>23</v>
      </c>
      <c r="C53" s="3" t="s">
        <v>18</v>
      </c>
      <c r="D53" s="7">
        <v>4</v>
      </c>
      <c r="E53" s="3">
        <v>304</v>
      </c>
      <c r="F53" s="27">
        <v>3</v>
      </c>
      <c r="G53" s="7">
        <v>3</v>
      </c>
      <c r="H53" s="41" t="s">
        <v>84</v>
      </c>
      <c r="I53" s="2" t="s">
        <v>13</v>
      </c>
      <c r="J53" s="3" t="s">
        <v>19</v>
      </c>
      <c r="K53" s="31">
        <v>128.61000000000001</v>
      </c>
      <c r="L53" s="40">
        <v>1384.3451790000001</v>
      </c>
      <c r="M53" s="32">
        <v>42.71</v>
      </c>
      <c r="N53" s="40">
        <v>459.72616899999997</v>
      </c>
      <c r="O53" s="32">
        <v>46.050000000000004</v>
      </c>
      <c r="P53" s="40">
        <v>495.67759500000005</v>
      </c>
      <c r="Q53" s="32">
        <v>0</v>
      </c>
      <c r="R53" s="40">
        <v>0</v>
      </c>
      <c r="S53" s="38">
        <v>217.37</v>
      </c>
      <c r="T53" s="37">
        <f>+S53*$X$1</f>
        <v>2339.7489430000001</v>
      </c>
      <c r="U53" s="20" t="s">
        <v>228</v>
      </c>
      <c r="V53" s="4"/>
    </row>
    <row r="54" spans="1:22" ht="30.25" customHeight="1" x14ac:dyDescent="0.2">
      <c r="A54" s="14" t="s">
        <v>9</v>
      </c>
      <c r="B54" s="13" t="s">
        <v>23</v>
      </c>
      <c r="C54" s="3" t="s">
        <v>20</v>
      </c>
      <c r="D54" s="7">
        <v>1</v>
      </c>
      <c r="E54" s="3">
        <v>104</v>
      </c>
      <c r="F54" s="27">
        <v>1</v>
      </c>
      <c r="G54" s="7">
        <v>1</v>
      </c>
      <c r="H54" s="41" t="s">
        <v>85</v>
      </c>
      <c r="I54" s="2" t="s">
        <v>13</v>
      </c>
      <c r="J54" s="3" t="s">
        <v>16</v>
      </c>
      <c r="K54" s="31">
        <v>62.19</v>
      </c>
      <c r="L54" s="40">
        <v>669.40694099999996</v>
      </c>
      <c r="M54" s="32">
        <v>9.5500000000000007</v>
      </c>
      <c r="N54" s="40">
        <v>102.79524500000001</v>
      </c>
      <c r="O54" s="32">
        <v>4.6399999999999997</v>
      </c>
      <c r="P54" s="40">
        <v>49.944495999999994</v>
      </c>
      <c r="Q54" s="32">
        <v>0</v>
      </c>
      <c r="R54" s="40">
        <v>0</v>
      </c>
      <c r="S54" s="38">
        <v>76.38</v>
      </c>
      <c r="T54" s="37">
        <f>+S54*$X$1</f>
        <v>822.14668199999994</v>
      </c>
      <c r="U54" s="20" t="s">
        <v>228</v>
      </c>
      <c r="V54" s="4"/>
    </row>
    <row r="55" spans="1:22" ht="30.25" customHeight="1" x14ac:dyDescent="0.2">
      <c r="A55" s="14" t="s">
        <v>9</v>
      </c>
      <c r="B55" s="13" t="s">
        <v>23</v>
      </c>
      <c r="C55" s="3" t="s">
        <v>20</v>
      </c>
      <c r="D55" s="7">
        <v>2</v>
      </c>
      <c r="E55" s="3">
        <v>104</v>
      </c>
      <c r="F55" s="27">
        <v>1</v>
      </c>
      <c r="G55" s="7">
        <v>1</v>
      </c>
      <c r="H55" s="41" t="s">
        <v>86</v>
      </c>
      <c r="I55" s="2" t="s">
        <v>13</v>
      </c>
      <c r="J55" s="3" t="s">
        <v>16</v>
      </c>
      <c r="K55" s="31">
        <v>62.19</v>
      </c>
      <c r="L55" s="40">
        <v>669.40694099999996</v>
      </c>
      <c r="M55" s="32">
        <v>17.73</v>
      </c>
      <c r="N55" s="40">
        <v>190.84394700000001</v>
      </c>
      <c r="O55" s="32">
        <v>2.83</v>
      </c>
      <c r="P55" s="40">
        <v>30.461836999999999</v>
      </c>
      <c r="Q55" s="32">
        <v>0</v>
      </c>
      <c r="R55" s="40">
        <v>0</v>
      </c>
      <c r="S55" s="38">
        <v>82.75</v>
      </c>
      <c r="T55" s="37">
        <f>+S55*$X$1</f>
        <v>890.71272499999998</v>
      </c>
      <c r="U55" s="20" t="s">
        <v>228</v>
      </c>
      <c r="V55" s="4"/>
    </row>
    <row r="56" spans="1:22" ht="30.25" customHeight="1" x14ac:dyDescent="0.2">
      <c r="A56" s="14" t="s">
        <v>9</v>
      </c>
      <c r="B56" s="13" t="s">
        <v>23</v>
      </c>
      <c r="C56" s="3" t="s">
        <v>20</v>
      </c>
      <c r="D56" s="7">
        <v>3</v>
      </c>
      <c r="E56" s="3">
        <v>204</v>
      </c>
      <c r="F56" s="27">
        <v>2</v>
      </c>
      <c r="G56" s="7">
        <v>2</v>
      </c>
      <c r="H56" s="41" t="s">
        <v>87</v>
      </c>
      <c r="I56" s="2" t="s">
        <v>13</v>
      </c>
      <c r="J56" s="3" t="s">
        <v>19</v>
      </c>
      <c r="K56" s="31">
        <v>98.97</v>
      </c>
      <c r="L56" s="40">
        <v>1065.303183</v>
      </c>
      <c r="M56" s="32">
        <v>15.9</v>
      </c>
      <c r="N56" s="40">
        <v>171.14600999999999</v>
      </c>
      <c r="O56" s="32">
        <v>29.31</v>
      </c>
      <c r="P56" s="40">
        <v>315.48990899999995</v>
      </c>
      <c r="Q56" s="32">
        <v>0</v>
      </c>
      <c r="R56" s="40">
        <v>0</v>
      </c>
      <c r="S56" s="38">
        <v>144.18</v>
      </c>
      <c r="T56" s="37">
        <f>+S56*$X$1</f>
        <v>1551.939102</v>
      </c>
      <c r="U56" s="20" t="s">
        <v>228</v>
      </c>
      <c r="V56" s="4"/>
    </row>
    <row r="57" spans="1:22" ht="30.25" customHeight="1" x14ac:dyDescent="0.2">
      <c r="A57" s="14" t="s">
        <v>9</v>
      </c>
      <c r="B57" s="13" t="s">
        <v>23</v>
      </c>
      <c r="C57" s="3" t="s">
        <v>20</v>
      </c>
      <c r="D57" s="7">
        <v>4</v>
      </c>
      <c r="E57" s="3">
        <v>103</v>
      </c>
      <c r="F57" s="27">
        <v>1</v>
      </c>
      <c r="G57" s="7">
        <v>1</v>
      </c>
      <c r="H57" s="41" t="s">
        <v>88</v>
      </c>
      <c r="I57" s="2" t="s">
        <v>13</v>
      </c>
      <c r="J57" s="3" t="s">
        <v>19</v>
      </c>
      <c r="K57" s="31">
        <v>66.8</v>
      </c>
      <c r="L57" s="40">
        <v>719.02851999999996</v>
      </c>
      <c r="M57" s="32">
        <v>21.06</v>
      </c>
      <c r="N57" s="40">
        <v>226.68773399999998</v>
      </c>
      <c r="O57" s="32">
        <v>30.58</v>
      </c>
      <c r="P57" s="40">
        <v>329.16006199999998</v>
      </c>
      <c r="Q57" s="32">
        <v>0</v>
      </c>
      <c r="R57" s="40">
        <v>0</v>
      </c>
      <c r="S57" s="38">
        <v>118.44</v>
      </c>
      <c r="T57" s="37">
        <f>+S57*$X$1</f>
        <v>1274.8763159999999</v>
      </c>
      <c r="U57" s="21">
        <v>313000</v>
      </c>
      <c r="V57" s="4">
        <f>+U57/S57</f>
        <v>2642.6882809861536</v>
      </c>
    </row>
    <row r="58" spans="1:22" ht="30.25" customHeight="1" x14ac:dyDescent="0.2">
      <c r="A58" s="14" t="s">
        <v>9</v>
      </c>
      <c r="B58" s="13" t="s">
        <v>23</v>
      </c>
      <c r="C58" s="5" t="s">
        <v>21</v>
      </c>
      <c r="D58" s="7">
        <v>1</v>
      </c>
      <c r="E58" s="3">
        <v>105</v>
      </c>
      <c r="F58" s="27">
        <v>1</v>
      </c>
      <c r="G58" s="7" t="s">
        <v>235</v>
      </c>
      <c r="H58" s="41" t="s">
        <v>89</v>
      </c>
      <c r="I58" s="2" t="s">
        <v>13</v>
      </c>
      <c r="J58" s="3" t="s">
        <v>22</v>
      </c>
      <c r="K58" s="31">
        <v>78.570000000000007</v>
      </c>
      <c r="L58" s="40">
        <v>845.71962300000007</v>
      </c>
      <c r="M58" s="32">
        <v>12.18</v>
      </c>
      <c r="N58" s="40">
        <v>131.10430199999999</v>
      </c>
      <c r="O58" s="32">
        <v>47.150000000000006</v>
      </c>
      <c r="P58" s="40">
        <v>507.51788500000004</v>
      </c>
      <c r="Q58" s="32">
        <v>0</v>
      </c>
      <c r="R58" s="40">
        <v>0</v>
      </c>
      <c r="S58" s="38">
        <v>137.9</v>
      </c>
      <c r="T58" s="37">
        <f>+S58*$X$1</f>
        <v>1484.3418099999999</v>
      </c>
      <c r="U58" s="20" t="s">
        <v>228</v>
      </c>
      <c r="V58" s="4"/>
    </row>
    <row r="59" spans="1:22" ht="30.25" customHeight="1" x14ac:dyDescent="0.2">
      <c r="A59" s="14" t="s">
        <v>9</v>
      </c>
      <c r="B59" s="13" t="s">
        <v>23</v>
      </c>
      <c r="C59" s="5" t="s">
        <v>21</v>
      </c>
      <c r="D59" s="7">
        <v>2</v>
      </c>
      <c r="E59" s="3">
        <v>105</v>
      </c>
      <c r="F59" s="27">
        <v>1</v>
      </c>
      <c r="G59" s="7" t="s">
        <v>235</v>
      </c>
      <c r="H59" s="41" t="s">
        <v>90</v>
      </c>
      <c r="I59" s="2" t="s">
        <v>13</v>
      </c>
      <c r="J59" s="3" t="s">
        <v>22</v>
      </c>
      <c r="K59" s="31">
        <v>78.570000000000007</v>
      </c>
      <c r="L59" s="40">
        <v>845.71962300000007</v>
      </c>
      <c r="M59" s="32">
        <v>15.04</v>
      </c>
      <c r="N59" s="40">
        <v>161.88905599999998</v>
      </c>
      <c r="O59" s="32">
        <v>54.08</v>
      </c>
      <c r="P59" s="40">
        <v>582.11171200000001</v>
      </c>
      <c r="Q59" s="32">
        <v>0</v>
      </c>
      <c r="R59" s="40">
        <v>0</v>
      </c>
      <c r="S59" s="38">
        <v>147.69</v>
      </c>
      <c r="T59" s="37">
        <f>+S59*$X$1</f>
        <v>1589.7203909999998</v>
      </c>
      <c r="U59" s="20" t="s">
        <v>228</v>
      </c>
      <c r="V59" s="4"/>
    </row>
    <row r="60" spans="1:22" ht="30.25" customHeight="1" x14ac:dyDescent="0.2">
      <c r="A60" s="14" t="s">
        <v>9</v>
      </c>
      <c r="B60" s="13" t="s">
        <v>23</v>
      </c>
      <c r="C60" s="3" t="s">
        <v>21</v>
      </c>
      <c r="D60" s="7">
        <v>3</v>
      </c>
      <c r="E60" s="3">
        <v>203</v>
      </c>
      <c r="F60" s="27">
        <v>2</v>
      </c>
      <c r="G60" s="7">
        <v>2</v>
      </c>
      <c r="H60" s="41" t="s">
        <v>91</v>
      </c>
      <c r="I60" s="2" t="s">
        <v>13</v>
      </c>
      <c r="J60" s="3" t="s">
        <v>19</v>
      </c>
      <c r="K60" s="31">
        <v>87.04</v>
      </c>
      <c r="L60" s="40">
        <v>936.88985600000001</v>
      </c>
      <c r="M60" s="32">
        <v>16.63</v>
      </c>
      <c r="N60" s="40">
        <v>179.00365699999998</v>
      </c>
      <c r="O60" s="32">
        <v>106.59</v>
      </c>
      <c r="P60" s="40">
        <v>1147.3241009999999</v>
      </c>
      <c r="Q60" s="32">
        <v>0</v>
      </c>
      <c r="R60" s="40">
        <v>0</v>
      </c>
      <c r="S60" s="38">
        <v>210.26</v>
      </c>
      <c r="T60" s="37">
        <f>+S60*$X$1</f>
        <v>2263.2176139999997</v>
      </c>
      <c r="U60" s="21">
        <v>500000</v>
      </c>
      <c r="V60" s="4">
        <f>+U60/S60</f>
        <v>2378.0081803481403</v>
      </c>
    </row>
    <row r="61" spans="1:22" ht="30" customHeight="1" x14ac:dyDescent="0.2">
      <c r="A61" s="15" t="s">
        <v>9</v>
      </c>
      <c r="B61" s="7" t="s">
        <v>29</v>
      </c>
      <c r="C61" s="7" t="s">
        <v>12</v>
      </c>
      <c r="D61" s="7">
        <v>1</v>
      </c>
      <c r="E61" s="7">
        <v>201</v>
      </c>
      <c r="F61" s="27">
        <v>2</v>
      </c>
      <c r="G61" s="7">
        <v>2</v>
      </c>
      <c r="H61" s="18" t="s">
        <v>92</v>
      </c>
      <c r="I61" s="6"/>
      <c r="J61" s="7" t="s">
        <v>14</v>
      </c>
      <c r="K61" s="31">
        <v>84.91</v>
      </c>
      <c r="L61" s="40">
        <v>913.96274899999992</v>
      </c>
      <c r="M61" s="33">
        <v>28.29</v>
      </c>
      <c r="N61" s="40">
        <v>304.51073099999996</v>
      </c>
      <c r="O61" s="33">
        <v>0</v>
      </c>
      <c r="P61" s="40">
        <v>0</v>
      </c>
      <c r="Q61" s="32">
        <v>12.26</v>
      </c>
      <c r="R61" s="40">
        <v>131.96541399999998</v>
      </c>
      <c r="S61" s="38">
        <v>125.46</v>
      </c>
      <c r="T61" s="37">
        <f>+S61*$X$1</f>
        <v>1350.4388939999999</v>
      </c>
      <c r="U61" s="21">
        <v>330000</v>
      </c>
      <c r="V61" s="4">
        <f>+U61/S61</f>
        <v>2630.3204208512675</v>
      </c>
    </row>
    <row r="62" spans="1:22" ht="30" customHeight="1" x14ac:dyDescent="0.2">
      <c r="A62" s="15" t="s">
        <v>9</v>
      </c>
      <c r="B62" s="7" t="s">
        <v>29</v>
      </c>
      <c r="C62" s="7" t="s">
        <v>12</v>
      </c>
      <c r="D62" s="7">
        <v>2</v>
      </c>
      <c r="E62" s="7">
        <v>201</v>
      </c>
      <c r="F62" s="27">
        <v>2</v>
      </c>
      <c r="G62" s="7">
        <v>2</v>
      </c>
      <c r="H62" s="18" t="s">
        <v>93</v>
      </c>
      <c r="I62" s="6"/>
      <c r="J62" s="7" t="s">
        <v>14</v>
      </c>
      <c r="K62" s="31">
        <v>84.91</v>
      </c>
      <c r="L62" s="40">
        <v>913.96274899999992</v>
      </c>
      <c r="M62" s="33">
        <v>23.12</v>
      </c>
      <c r="N62" s="40">
        <v>248.861368</v>
      </c>
      <c r="O62" s="33">
        <v>0</v>
      </c>
      <c r="P62" s="40">
        <v>0</v>
      </c>
      <c r="Q62" s="32">
        <v>13.22</v>
      </c>
      <c r="R62" s="40">
        <v>142.29875799999999</v>
      </c>
      <c r="S62" s="38">
        <v>121.25</v>
      </c>
      <c r="T62" s="37">
        <f>+S62*$X$1</f>
        <v>1305.122875</v>
      </c>
      <c r="U62" s="21">
        <v>330000</v>
      </c>
      <c r="V62" s="4">
        <f>+U62/S62</f>
        <v>2721.6494845360826</v>
      </c>
    </row>
    <row r="63" spans="1:22" ht="30" customHeight="1" x14ac:dyDescent="0.2">
      <c r="A63" s="15" t="s">
        <v>9</v>
      </c>
      <c r="B63" s="7" t="s">
        <v>29</v>
      </c>
      <c r="C63" s="7" t="s">
        <v>12</v>
      </c>
      <c r="D63" s="7">
        <v>3</v>
      </c>
      <c r="E63" s="7">
        <v>104</v>
      </c>
      <c r="F63" s="27">
        <v>1</v>
      </c>
      <c r="G63" s="7">
        <v>1</v>
      </c>
      <c r="H63" s="18" t="s">
        <v>94</v>
      </c>
      <c r="I63" s="6"/>
      <c r="J63" s="7" t="s">
        <v>14</v>
      </c>
      <c r="K63" s="31">
        <v>62.19</v>
      </c>
      <c r="L63" s="40">
        <v>669.40694099999996</v>
      </c>
      <c r="M63" s="33">
        <v>17.38</v>
      </c>
      <c r="N63" s="40">
        <v>187.07658199999997</v>
      </c>
      <c r="O63" s="33">
        <v>0</v>
      </c>
      <c r="P63" s="40">
        <v>0</v>
      </c>
      <c r="Q63" s="32">
        <v>5.8100000000000005</v>
      </c>
      <c r="R63" s="40">
        <v>62.538259000000004</v>
      </c>
      <c r="S63" s="38">
        <v>85.38</v>
      </c>
      <c r="T63" s="37">
        <f>+S63*$X$1</f>
        <v>919.02178199999992</v>
      </c>
      <c r="U63" s="39">
        <v>238000</v>
      </c>
      <c r="V63" s="4">
        <f>+U63/S63</f>
        <v>2787.5380651206374</v>
      </c>
    </row>
    <row r="64" spans="1:22" ht="30" customHeight="1" x14ac:dyDescent="0.2">
      <c r="A64" s="15" t="s">
        <v>9</v>
      </c>
      <c r="B64" s="7" t="s">
        <v>29</v>
      </c>
      <c r="C64" s="7" t="s">
        <v>12</v>
      </c>
      <c r="D64" s="7">
        <v>4</v>
      </c>
      <c r="E64" s="7">
        <v>201</v>
      </c>
      <c r="F64" s="27">
        <v>2</v>
      </c>
      <c r="G64" s="7">
        <v>2</v>
      </c>
      <c r="H64" s="18" t="s">
        <v>95</v>
      </c>
      <c r="I64" s="6"/>
      <c r="J64" s="7" t="s">
        <v>14</v>
      </c>
      <c r="K64" s="31">
        <v>84.91</v>
      </c>
      <c r="L64" s="40">
        <v>913.96274899999992</v>
      </c>
      <c r="M64" s="33">
        <v>33.51</v>
      </c>
      <c r="N64" s="40">
        <v>360.69828899999999</v>
      </c>
      <c r="O64" s="33">
        <v>0</v>
      </c>
      <c r="P64" s="40">
        <v>0</v>
      </c>
      <c r="Q64" s="32">
        <v>10</v>
      </c>
      <c r="R64" s="40">
        <v>107.639</v>
      </c>
      <c r="S64" s="38">
        <v>128.41999999999999</v>
      </c>
      <c r="T64" s="37">
        <f>+S64*$X$1</f>
        <v>1382.3000379999999</v>
      </c>
      <c r="U64" s="11">
        <v>335000</v>
      </c>
      <c r="V64" s="4">
        <f>+U64/S64</f>
        <v>2608.6279395732754</v>
      </c>
    </row>
    <row r="65" spans="1:22" ht="30" customHeight="1" x14ac:dyDescent="0.2">
      <c r="A65" s="15" t="s">
        <v>9</v>
      </c>
      <c r="B65" s="7" t="s">
        <v>29</v>
      </c>
      <c r="C65" s="7" t="s">
        <v>12</v>
      </c>
      <c r="D65" s="7">
        <v>5</v>
      </c>
      <c r="E65" s="7">
        <v>102</v>
      </c>
      <c r="F65" s="27">
        <v>1</v>
      </c>
      <c r="G65" s="7">
        <v>1</v>
      </c>
      <c r="H65" s="18" t="s">
        <v>96</v>
      </c>
      <c r="I65" s="6"/>
      <c r="J65" s="7" t="s">
        <v>14</v>
      </c>
      <c r="K65" s="31">
        <v>61.88</v>
      </c>
      <c r="L65" s="40">
        <v>666.07013200000006</v>
      </c>
      <c r="M65" s="33">
        <v>8.36</v>
      </c>
      <c r="N65" s="40">
        <v>89.986203999999987</v>
      </c>
      <c r="O65" s="33">
        <v>0</v>
      </c>
      <c r="P65" s="40">
        <v>0</v>
      </c>
      <c r="Q65" s="32">
        <v>15.38</v>
      </c>
      <c r="R65" s="40">
        <v>165.54878199999999</v>
      </c>
      <c r="S65" s="38">
        <v>85.62</v>
      </c>
      <c r="T65" s="37">
        <f>+S65*$X$1</f>
        <v>921.60511800000006</v>
      </c>
      <c r="U65" s="11">
        <v>233000</v>
      </c>
      <c r="V65" s="4">
        <f>+U65/S65</f>
        <v>2721.3267928054192</v>
      </c>
    </row>
    <row r="66" spans="1:22" ht="30" customHeight="1" x14ac:dyDescent="0.2">
      <c r="A66" s="15" t="s">
        <v>9</v>
      </c>
      <c r="B66" s="7" t="s">
        <v>29</v>
      </c>
      <c r="C66" s="7" t="s">
        <v>12</v>
      </c>
      <c r="D66" s="7">
        <v>6</v>
      </c>
      <c r="E66" s="7">
        <v>102</v>
      </c>
      <c r="F66" s="27">
        <v>1</v>
      </c>
      <c r="G66" s="7">
        <v>1</v>
      </c>
      <c r="H66" s="18" t="s">
        <v>97</v>
      </c>
      <c r="I66" s="6"/>
      <c r="J66" s="7" t="s">
        <v>14</v>
      </c>
      <c r="K66" s="31">
        <v>61.88</v>
      </c>
      <c r="L66" s="40">
        <v>666.07013200000006</v>
      </c>
      <c r="M66" s="33">
        <v>14.23</v>
      </c>
      <c r="N66" s="40">
        <v>153.17029700000001</v>
      </c>
      <c r="O66" s="33">
        <v>0</v>
      </c>
      <c r="P66" s="40">
        <v>0</v>
      </c>
      <c r="Q66" s="32">
        <v>12.11</v>
      </c>
      <c r="R66" s="40">
        <v>130.35082899999998</v>
      </c>
      <c r="S66" s="38">
        <v>88.22</v>
      </c>
      <c r="T66" s="37">
        <f>+S66*$X$1</f>
        <v>949.59125799999993</v>
      </c>
      <c r="U66" s="11">
        <v>243000</v>
      </c>
      <c r="V66" s="4">
        <f>+U66/S66</f>
        <v>2754.4774427567445</v>
      </c>
    </row>
    <row r="67" spans="1:22" ht="30" customHeight="1" x14ac:dyDescent="0.2">
      <c r="A67" s="15" t="s">
        <v>9</v>
      </c>
      <c r="B67" s="7" t="s">
        <v>29</v>
      </c>
      <c r="C67" s="7" t="s">
        <v>12</v>
      </c>
      <c r="D67" s="7">
        <v>7</v>
      </c>
      <c r="E67" s="7">
        <v>204</v>
      </c>
      <c r="F67" s="27">
        <v>2</v>
      </c>
      <c r="G67" s="7">
        <v>2</v>
      </c>
      <c r="H67" s="18" t="s">
        <v>98</v>
      </c>
      <c r="I67" s="6"/>
      <c r="J67" s="7" t="s">
        <v>14</v>
      </c>
      <c r="K67" s="31">
        <v>98.97</v>
      </c>
      <c r="L67" s="40">
        <v>1065.303183</v>
      </c>
      <c r="M67" s="33">
        <v>31.63</v>
      </c>
      <c r="N67" s="40">
        <v>340.46215699999999</v>
      </c>
      <c r="O67" s="33">
        <v>0</v>
      </c>
      <c r="P67" s="40">
        <v>0</v>
      </c>
      <c r="Q67" s="32">
        <v>43.09</v>
      </c>
      <c r="R67" s="40">
        <v>463.81645100000003</v>
      </c>
      <c r="S67" s="38">
        <v>173.69</v>
      </c>
      <c r="T67" s="37">
        <f>+S67*$X$1</f>
        <v>1869.5817909999998</v>
      </c>
      <c r="U67" s="11">
        <v>400000</v>
      </c>
      <c r="V67" s="4">
        <f>+U67/S67</f>
        <v>2302.9535379123727</v>
      </c>
    </row>
    <row r="68" spans="1:22" ht="30" customHeight="1" x14ac:dyDescent="0.2">
      <c r="A68" s="15" t="s">
        <v>9</v>
      </c>
      <c r="B68" s="7" t="s">
        <v>29</v>
      </c>
      <c r="C68" s="7" t="s">
        <v>12</v>
      </c>
      <c r="D68" s="7">
        <v>8</v>
      </c>
      <c r="E68" s="7">
        <v>103</v>
      </c>
      <c r="F68" s="27">
        <v>1</v>
      </c>
      <c r="G68" s="7">
        <v>1</v>
      </c>
      <c r="H68" s="18" t="s">
        <v>99</v>
      </c>
      <c r="I68" s="6"/>
      <c r="J68" s="7" t="s">
        <v>14</v>
      </c>
      <c r="K68" s="31">
        <v>66.8</v>
      </c>
      <c r="L68" s="40">
        <v>719.02851999999996</v>
      </c>
      <c r="M68" s="33">
        <v>14.84</v>
      </c>
      <c r="N68" s="40">
        <v>159.736276</v>
      </c>
      <c r="O68" s="33">
        <v>0</v>
      </c>
      <c r="P68" s="40">
        <v>0</v>
      </c>
      <c r="Q68" s="32">
        <v>41.62</v>
      </c>
      <c r="R68" s="40">
        <v>447.99351799999994</v>
      </c>
      <c r="S68" s="38">
        <v>123.25999999999999</v>
      </c>
      <c r="T68" s="37">
        <f>+S68*$X$1</f>
        <v>1326.7583139999999</v>
      </c>
      <c r="U68" s="11">
        <v>293000</v>
      </c>
      <c r="V68" s="4">
        <f>+U68/S68</f>
        <v>2377.08907999351</v>
      </c>
    </row>
    <row r="69" spans="1:22" ht="30" customHeight="1" x14ac:dyDescent="0.2">
      <c r="A69" s="15" t="s">
        <v>9</v>
      </c>
      <c r="B69" s="7" t="s">
        <v>29</v>
      </c>
      <c r="C69" s="7" t="s">
        <v>15</v>
      </c>
      <c r="D69" s="7">
        <v>1</v>
      </c>
      <c r="E69" s="7">
        <v>201</v>
      </c>
      <c r="F69" s="27">
        <v>2</v>
      </c>
      <c r="G69" s="7">
        <v>2</v>
      </c>
      <c r="H69" s="18" t="s">
        <v>100</v>
      </c>
      <c r="I69" s="6"/>
      <c r="J69" s="7" t="s">
        <v>16</v>
      </c>
      <c r="K69" s="31">
        <v>84.91</v>
      </c>
      <c r="L69" s="40">
        <v>913.96274899999992</v>
      </c>
      <c r="M69" s="33">
        <v>23.94</v>
      </c>
      <c r="N69" s="40">
        <v>257.68776600000001</v>
      </c>
      <c r="O69" s="33">
        <v>4.8099999999999996</v>
      </c>
      <c r="P69" s="40">
        <v>51.774358999999997</v>
      </c>
      <c r="Q69" s="32">
        <v>0</v>
      </c>
      <c r="R69" s="40">
        <v>0</v>
      </c>
      <c r="S69" s="38">
        <v>113.66</v>
      </c>
      <c r="T69" s="37">
        <f>+S69*$X$1</f>
        <v>1223.4248739999998</v>
      </c>
      <c r="U69" s="11">
        <v>310000</v>
      </c>
      <c r="V69" s="4">
        <f>+U69/S69</f>
        <v>2727.4326939996481</v>
      </c>
    </row>
    <row r="70" spans="1:22" ht="30" customHeight="1" x14ac:dyDescent="0.2">
      <c r="A70" s="15" t="s">
        <v>9</v>
      </c>
      <c r="B70" s="7" t="s">
        <v>29</v>
      </c>
      <c r="C70" s="7" t="s">
        <v>15</v>
      </c>
      <c r="D70" s="7">
        <v>2</v>
      </c>
      <c r="E70" s="7">
        <v>201</v>
      </c>
      <c r="F70" s="27">
        <v>2</v>
      </c>
      <c r="G70" s="7">
        <v>2</v>
      </c>
      <c r="H70" s="18" t="s">
        <v>101</v>
      </c>
      <c r="I70" s="6"/>
      <c r="J70" s="7" t="s">
        <v>16</v>
      </c>
      <c r="K70" s="31">
        <v>84.91</v>
      </c>
      <c r="L70" s="40">
        <v>913.96274899999992</v>
      </c>
      <c r="M70" s="33">
        <v>19.04</v>
      </c>
      <c r="N70" s="40">
        <v>204.94465599999998</v>
      </c>
      <c r="O70" s="33">
        <v>4.2699999999999996</v>
      </c>
      <c r="P70" s="40">
        <v>45.961852999999991</v>
      </c>
      <c r="Q70" s="32">
        <v>0</v>
      </c>
      <c r="R70" s="40">
        <v>0</v>
      </c>
      <c r="S70" s="38">
        <v>108.22</v>
      </c>
      <c r="T70" s="37">
        <f>+S70*$X$1</f>
        <v>1164.8692579999999</v>
      </c>
      <c r="U70" s="11">
        <v>305000</v>
      </c>
      <c r="V70" s="4">
        <f>+U70/S70</f>
        <v>2818.3330253187951</v>
      </c>
    </row>
    <row r="71" spans="1:22" ht="30" customHeight="1" x14ac:dyDescent="0.2">
      <c r="A71" s="15" t="s">
        <v>9</v>
      </c>
      <c r="B71" s="7" t="s">
        <v>29</v>
      </c>
      <c r="C71" s="7" t="s">
        <v>15</v>
      </c>
      <c r="D71" s="7">
        <v>3</v>
      </c>
      <c r="E71" s="7">
        <v>104</v>
      </c>
      <c r="F71" s="27">
        <v>1</v>
      </c>
      <c r="G71" s="7">
        <v>1</v>
      </c>
      <c r="H71" s="18" t="s">
        <v>102</v>
      </c>
      <c r="I71" s="6"/>
      <c r="J71" s="7" t="s">
        <v>16</v>
      </c>
      <c r="K71" s="31">
        <v>62.19</v>
      </c>
      <c r="L71" s="40">
        <v>669.40694099999996</v>
      </c>
      <c r="M71" s="33">
        <v>13.29</v>
      </c>
      <c r="N71" s="40">
        <v>143.05223099999998</v>
      </c>
      <c r="O71" s="33">
        <v>4.32</v>
      </c>
      <c r="P71" s="40">
        <v>46.500048</v>
      </c>
      <c r="Q71" s="32">
        <v>0</v>
      </c>
      <c r="R71" s="40">
        <v>0</v>
      </c>
      <c r="S71" s="38">
        <v>79.8</v>
      </c>
      <c r="T71" s="37">
        <f>+S71*$X$1</f>
        <v>858.95921999999996</v>
      </c>
      <c r="U71" s="11">
        <v>218000</v>
      </c>
      <c r="V71" s="4"/>
    </row>
    <row r="72" spans="1:22" ht="30" customHeight="1" x14ac:dyDescent="0.2">
      <c r="A72" s="15" t="s">
        <v>9</v>
      </c>
      <c r="B72" s="7" t="s">
        <v>29</v>
      </c>
      <c r="C72" s="7" t="s">
        <v>15</v>
      </c>
      <c r="D72" s="7">
        <v>4</v>
      </c>
      <c r="E72" s="7">
        <v>201</v>
      </c>
      <c r="F72" s="27">
        <v>2</v>
      </c>
      <c r="G72" s="7">
        <v>2</v>
      </c>
      <c r="H72" s="18" t="s">
        <v>103</v>
      </c>
      <c r="I72" s="6"/>
      <c r="J72" s="7" t="s">
        <v>16</v>
      </c>
      <c r="K72" s="31">
        <v>84.91</v>
      </c>
      <c r="L72" s="40">
        <v>913.96274899999992</v>
      </c>
      <c r="M72" s="33">
        <v>29.82</v>
      </c>
      <c r="N72" s="40">
        <v>320.97949799999998</v>
      </c>
      <c r="O72" s="33">
        <v>1.9</v>
      </c>
      <c r="P72" s="40">
        <v>20.451409999999999</v>
      </c>
      <c r="Q72" s="32">
        <v>0</v>
      </c>
      <c r="R72" s="40">
        <v>0</v>
      </c>
      <c r="S72" s="38">
        <v>116.63</v>
      </c>
      <c r="T72" s="37">
        <f>+S72*$X$1</f>
        <v>1255.3936569999998</v>
      </c>
      <c r="U72" s="11">
        <v>315000</v>
      </c>
      <c r="V72" s="4">
        <f>+U72/S72</f>
        <v>2700.8488382062933</v>
      </c>
    </row>
    <row r="73" spans="1:22" ht="30" customHeight="1" x14ac:dyDescent="0.2">
      <c r="A73" s="15" t="s">
        <v>9</v>
      </c>
      <c r="B73" s="7" t="s">
        <v>29</v>
      </c>
      <c r="C73" s="7" t="s">
        <v>15</v>
      </c>
      <c r="D73" s="7">
        <v>5</v>
      </c>
      <c r="E73" s="7">
        <v>102</v>
      </c>
      <c r="F73" s="27">
        <v>1</v>
      </c>
      <c r="G73" s="7">
        <v>1</v>
      </c>
      <c r="H73" s="18" t="s">
        <v>104</v>
      </c>
      <c r="I73" s="6"/>
      <c r="J73" s="7" t="s">
        <v>16</v>
      </c>
      <c r="K73" s="31">
        <v>61.88</v>
      </c>
      <c r="L73" s="40">
        <v>666.07013200000006</v>
      </c>
      <c r="M73" s="33">
        <v>14.01</v>
      </c>
      <c r="N73" s="40">
        <v>150.80223899999999</v>
      </c>
      <c r="O73" s="33">
        <v>0</v>
      </c>
      <c r="P73" s="40">
        <v>0</v>
      </c>
      <c r="Q73" s="32">
        <v>0</v>
      </c>
      <c r="R73" s="40">
        <v>0</v>
      </c>
      <c r="S73" s="38">
        <v>75.89</v>
      </c>
      <c r="T73" s="37">
        <f>+S73*$X$1</f>
        <v>816.87237099999993</v>
      </c>
      <c r="U73" s="11">
        <v>218000</v>
      </c>
      <c r="V73" s="11"/>
    </row>
    <row r="74" spans="1:22" ht="30" customHeight="1" x14ac:dyDescent="0.2">
      <c r="A74" s="15" t="s">
        <v>9</v>
      </c>
      <c r="B74" s="7" t="s">
        <v>29</v>
      </c>
      <c r="C74" s="7" t="s">
        <v>15</v>
      </c>
      <c r="D74" s="7">
        <v>6</v>
      </c>
      <c r="E74" s="7">
        <v>102</v>
      </c>
      <c r="F74" s="27">
        <v>1</v>
      </c>
      <c r="G74" s="7">
        <v>1</v>
      </c>
      <c r="H74" s="18" t="s">
        <v>105</v>
      </c>
      <c r="I74" s="6"/>
      <c r="J74" s="7" t="s">
        <v>16</v>
      </c>
      <c r="K74" s="31">
        <v>61.88</v>
      </c>
      <c r="L74" s="40">
        <v>666.07013200000006</v>
      </c>
      <c r="M74" s="33">
        <v>14.21</v>
      </c>
      <c r="N74" s="40">
        <v>152.95501899999999</v>
      </c>
      <c r="O74" s="33">
        <v>0</v>
      </c>
      <c r="P74" s="40">
        <v>0</v>
      </c>
      <c r="Q74" s="32">
        <v>0</v>
      </c>
      <c r="R74" s="40">
        <v>0</v>
      </c>
      <c r="S74" s="38">
        <v>76.09</v>
      </c>
      <c r="T74" s="37">
        <f>+S74*$X$1</f>
        <v>819.02515100000005</v>
      </c>
      <c r="U74" s="11">
        <v>218000</v>
      </c>
      <c r="V74" s="11"/>
    </row>
    <row r="75" spans="1:22" ht="30" customHeight="1" x14ac:dyDescent="0.2">
      <c r="A75" s="15" t="s">
        <v>9</v>
      </c>
      <c r="B75" s="7" t="s">
        <v>29</v>
      </c>
      <c r="C75" s="7" t="s">
        <v>15</v>
      </c>
      <c r="D75" s="7">
        <v>7</v>
      </c>
      <c r="E75" s="7">
        <v>304</v>
      </c>
      <c r="F75" s="27">
        <v>3</v>
      </c>
      <c r="G75" s="7">
        <v>3</v>
      </c>
      <c r="H75" s="18" t="s">
        <v>106</v>
      </c>
      <c r="I75" s="6"/>
      <c r="J75" s="7" t="s">
        <v>19</v>
      </c>
      <c r="K75" s="31">
        <v>128.61000000000001</v>
      </c>
      <c r="L75" s="40">
        <v>1384.3451790000001</v>
      </c>
      <c r="M75" s="33">
        <v>47.85</v>
      </c>
      <c r="N75" s="40">
        <v>515.05261499999995</v>
      </c>
      <c r="O75" s="33">
        <v>36.53</v>
      </c>
      <c r="P75" s="40">
        <v>393.20526699999999</v>
      </c>
      <c r="Q75" s="32">
        <v>0</v>
      </c>
      <c r="R75" s="40">
        <v>0</v>
      </c>
      <c r="S75" s="38">
        <v>212.99</v>
      </c>
      <c r="T75" s="37">
        <f>+S75*$X$1</f>
        <v>2292.6030609999998</v>
      </c>
      <c r="U75" s="11">
        <v>545000</v>
      </c>
      <c r="V75" s="4">
        <f>+U75/S75</f>
        <v>2558.8055777266536</v>
      </c>
    </row>
    <row r="76" spans="1:22" ht="30" customHeight="1" x14ac:dyDescent="0.2">
      <c r="A76" s="15" t="s">
        <v>9</v>
      </c>
      <c r="B76" s="7" t="s">
        <v>29</v>
      </c>
      <c r="C76" s="7" t="s">
        <v>17</v>
      </c>
      <c r="D76" s="7">
        <v>1</v>
      </c>
      <c r="E76" s="7">
        <v>201</v>
      </c>
      <c r="F76" s="27">
        <v>2</v>
      </c>
      <c r="G76" s="7">
        <v>2</v>
      </c>
      <c r="H76" s="18" t="s">
        <v>107</v>
      </c>
      <c r="I76" s="6"/>
      <c r="J76" s="7" t="s">
        <v>16</v>
      </c>
      <c r="K76" s="31">
        <v>84.91</v>
      </c>
      <c r="L76" s="40">
        <v>913.96274899999992</v>
      </c>
      <c r="M76" s="33">
        <v>23.94</v>
      </c>
      <c r="N76" s="40">
        <v>257.68776600000001</v>
      </c>
      <c r="O76" s="33">
        <v>4.1899999999999995</v>
      </c>
      <c r="P76" s="40">
        <v>45.100740999999992</v>
      </c>
      <c r="Q76" s="32">
        <v>0</v>
      </c>
      <c r="R76" s="40">
        <v>0</v>
      </c>
      <c r="S76" s="38">
        <v>113.03999999999999</v>
      </c>
      <c r="T76" s="37">
        <f>+S76*$X$1</f>
        <v>1216.7512559999998</v>
      </c>
      <c r="U76" s="11">
        <v>315000</v>
      </c>
      <c r="V76" s="4">
        <f>+U76/S76</f>
        <v>2786.6242038216565</v>
      </c>
    </row>
    <row r="77" spans="1:22" ht="30" customHeight="1" x14ac:dyDescent="0.2">
      <c r="A77" s="15" t="s">
        <v>9</v>
      </c>
      <c r="B77" s="7" t="s">
        <v>29</v>
      </c>
      <c r="C77" s="7" t="s">
        <v>17</v>
      </c>
      <c r="D77" s="7">
        <v>2</v>
      </c>
      <c r="E77" s="7">
        <v>201</v>
      </c>
      <c r="F77" s="27">
        <v>2</v>
      </c>
      <c r="G77" s="7">
        <v>2</v>
      </c>
      <c r="H77" s="18" t="s">
        <v>108</v>
      </c>
      <c r="I77" s="6"/>
      <c r="J77" s="7" t="s">
        <v>16</v>
      </c>
      <c r="K77" s="31">
        <v>84.91</v>
      </c>
      <c r="L77" s="40">
        <v>913.96274899999992</v>
      </c>
      <c r="M77" s="33">
        <v>19.04</v>
      </c>
      <c r="N77" s="40">
        <v>204.94465599999998</v>
      </c>
      <c r="O77" s="33">
        <v>4.6399999999999997</v>
      </c>
      <c r="P77" s="40">
        <v>49.944495999999994</v>
      </c>
      <c r="Q77" s="32">
        <v>0</v>
      </c>
      <c r="R77" s="40">
        <v>0</v>
      </c>
      <c r="S77" s="38">
        <v>108.59</v>
      </c>
      <c r="T77" s="37">
        <f>+S77*$X$1</f>
        <v>1168.851901</v>
      </c>
      <c r="U77" s="11">
        <v>310000</v>
      </c>
      <c r="V77" s="4">
        <f>+U77/S77</f>
        <v>2854.7748411455932</v>
      </c>
    </row>
    <row r="78" spans="1:22" ht="30" customHeight="1" x14ac:dyDescent="0.2">
      <c r="A78" s="15" t="s">
        <v>9</v>
      </c>
      <c r="B78" s="7" t="s">
        <v>29</v>
      </c>
      <c r="C78" s="7" t="s">
        <v>17</v>
      </c>
      <c r="D78" s="7">
        <v>3</v>
      </c>
      <c r="E78" s="7">
        <v>104</v>
      </c>
      <c r="F78" s="27">
        <v>1</v>
      </c>
      <c r="G78" s="7">
        <v>1</v>
      </c>
      <c r="H78" s="18" t="s">
        <v>109</v>
      </c>
      <c r="I78" s="6"/>
      <c r="J78" s="7" t="s">
        <v>16</v>
      </c>
      <c r="K78" s="31">
        <v>62.19</v>
      </c>
      <c r="L78" s="40">
        <v>669.40694099999996</v>
      </c>
      <c r="M78" s="33">
        <v>13.29</v>
      </c>
      <c r="N78" s="40">
        <v>143.05223099999998</v>
      </c>
      <c r="O78" s="33">
        <v>1.05</v>
      </c>
      <c r="P78" s="40">
        <v>11.302095</v>
      </c>
      <c r="Q78" s="32">
        <v>0</v>
      </c>
      <c r="R78" s="40">
        <v>0</v>
      </c>
      <c r="S78" s="38">
        <v>76.53</v>
      </c>
      <c r="T78" s="37">
        <f>+S78*$X$1</f>
        <v>823.76126699999998</v>
      </c>
      <c r="U78" s="42" t="s">
        <v>240</v>
      </c>
      <c r="V78" s="4"/>
    </row>
    <row r="79" spans="1:22" ht="30" customHeight="1" x14ac:dyDescent="0.2">
      <c r="A79" s="15" t="s">
        <v>9</v>
      </c>
      <c r="B79" s="7" t="s">
        <v>29</v>
      </c>
      <c r="C79" s="7" t="s">
        <v>17</v>
      </c>
      <c r="D79" s="7">
        <v>4</v>
      </c>
      <c r="E79" s="7">
        <v>201</v>
      </c>
      <c r="F79" s="27">
        <v>2</v>
      </c>
      <c r="G79" s="7">
        <v>2</v>
      </c>
      <c r="H79" s="18" t="s">
        <v>110</v>
      </c>
      <c r="I79" s="6"/>
      <c r="J79" s="7" t="s">
        <v>16</v>
      </c>
      <c r="K79" s="31">
        <v>84.91</v>
      </c>
      <c r="L79" s="40">
        <v>913.96274899999992</v>
      </c>
      <c r="M79" s="33">
        <v>26.2</v>
      </c>
      <c r="N79" s="40">
        <v>282.01417999999995</v>
      </c>
      <c r="O79" s="33">
        <v>4.29</v>
      </c>
      <c r="P79" s="40">
        <v>46.177130999999996</v>
      </c>
      <c r="Q79" s="32">
        <v>0</v>
      </c>
      <c r="R79" s="40">
        <v>0</v>
      </c>
      <c r="S79" s="38">
        <v>115.39999999999999</v>
      </c>
      <c r="T79" s="37">
        <f>+S79*$X$1</f>
        <v>1242.1540599999998</v>
      </c>
      <c r="U79" s="20" t="s">
        <v>228</v>
      </c>
      <c r="V79" s="4"/>
    </row>
    <row r="80" spans="1:22" ht="30" customHeight="1" x14ac:dyDescent="0.2">
      <c r="A80" s="15" t="s">
        <v>9</v>
      </c>
      <c r="B80" s="7" t="s">
        <v>29</v>
      </c>
      <c r="C80" s="7" t="s">
        <v>17</v>
      </c>
      <c r="D80" s="7">
        <v>5</v>
      </c>
      <c r="E80" s="7">
        <v>102</v>
      </c>
      <c r="F80" s="27">
        <v>1</v>
      </c>
      <c r="G80" s="7">
        <v>1</v>
      </c>
      <c r="H80" s="18" t="s">
        <v>111</v>
      </c>
      <c r="I80" s="6"/>
      <c r="J80" s="7" t="s">
        <v>16</v>
      </c>
      <c r="K80" s="31">
        <v>61.88</v>
      </c>
      <c r="L80" s="40">
        <v>666.07013200000006</v>
      </c>
      <c r="M80" s="33">
        <v>11.83</v>
      </c>
      <c r="N80" s="40">
        <v>127.33693699999999</v>
      </c>
      <c r="O80" s="33">
        <v>3.34</v>
      </c>
      <c r="P80" s="40">
        <v>35.951425999999998</v>
      </c>
      <c r="Q80" s="32">
        <v>0</v>
      </c>
      <c r="R80" s="40">
        <v>0</v>
      </c>
      <c r="S80" s="38">
        <v>77.05</v>
      </c>
      <c r="T80" s="37">
        <f>+S80*$X$1</f>
        <v>829.35849499999995</v>
      </c>
      <c r="U80" s="20" t="s">
        <v>228</v>
      </c>
      <c r="V80" s="4"/>
    </row>
    <row r="81" spans="1:22" ht="30" customHeight="1" x14ac:dyDescent="0.2">
      <c r="A81" s="15" t="s">
        <v>9</v>
      </c>
      <c r="B81" s="7" t="s">
        <v>29</v>
      </c>
      <c r="C81" s="7" t="s">
        <v>17</v>
      </c>
      <c r="D81" s="7">
        <v>6</v>
      </c>
      <c r="E81" s="7">
        <v>204</v>
      </c>
      <c r="F81" s="27">
        <v>2</v>
      </c>
      <c r="G81" s="7">
        <v>2</v>
      </c>
      <c r="H81" s="18" t="s">
        <v>112</v>
      </c>
      <c r="I81" s="6"/>
      <c r="J81" s="7" t="s">
        <v>19</v>
      </c>
      <c r="K81" s="31">
        <v>98.97</v>
      </c>
      <c r="L81" s="40">
        <v>1065.303183</v>
      </c>
      <c r="M81" s="33">
        <v>40.17</v>
      </c>
      <c r="N81" s="40">
        <v>432.38586300000003</v>
      </c>
      <c r="O81" s="33">
        <v>24.07</v>
      </c>
      <c r="P81" s="40">
        <v>259.08707299999998</v>
      </c>
      <c r="Q81" s="32">
        <v>0</v>
      </c>
      <c r="R81" s="40">
        <v>0</v>
      </c>
      <c r="S81" s="38">
        <v>163.21</v>
      </c>
      <c r="T81" s="37">
        <f>+S81*$X$1</f>
        <v>1756.7761190000001</v>
      </c>
      <c r="U81" s="11">
        <v>435000</v>
      </c>
      <c r="V81" s="4">
        <f>+U81/S81</f>
        <v>2665.2778628760493</v>
      </c>
    </row>
    <row r="82" spans="1:22" ht="30" customHeight="1" x14ac:dyDescent="0.2">
      <c r="A82" s="15" t="s">
        <v>9</v>
      </c>
      <c r="B82" s="7" t="s">
        <v>29</v>
      </c>
      <c r="C82" s="7" t="s">
        <v>17</v>
      </c>
      <c r="D82" s="7">
        <v>7</v>
      </c>
      <c r="E82" s="7">
        <v>103</v>
      </c>
      <c r="F82" s="27">
        <v>1</v>
      </c>
      <c r="G82" s="7">
        <v>1</v>
      </c>
      <c r="H82" s="18" t="s">
        <v>113</v>
      </c>
      <c r="I82" s="6"/>
      <c r="J82" s="7" t="s">
        <v>19</v>
      </c>
      <c r="K82" s="31">
        <v>66.8</v>
      </c>
      <c r="L82" s="40">
        <v>719.02851999999996</v>
      </c>
      <c r="M82" s="33">
        <v>24.81</v>
      </c>
      <c r="N82" s="40">
        <v>267.05235899999997</v>
      </c>
      <c r="O82" s="33">
        <v>24.92</v>
      </c>
      <c r="P82" s="40">
        <v>268.23638800000003</v>
      </c>
      <c r="Q82" s="32">
        <v>0</v>
      </c>
      <c r="R82" s="40">
        <v>0</v>
      </c>
      <c r="S82" s="38">
        <v>116.53</v>
      </c>
      <c r="T82" s="37">
        <f>+S82*$X$1</f>
        <v>1254.3172669999999</v>
      </c>
      <c r="U82" s="11">
        <v>308000</v>
      </c>
      <c r="V82" s="4">
        <f>+U82/S82</f>
        <v>2643.0961984038445</v>
      </c>
    </row>
    <row r="83" spans="1:22" ht="30" customHeight="1" x14ac:dyDescent="0.2">
      <c r="A83" s="15" t="s">
        <v>9</v>
      </c>
      <c r="B83" s="7" t="s">
        <v>29</v>
      </c>
      <c r="C83" s="7" t="s">
        <v>18</v>
      </c>
      <c r="D83" s="7">
        <v>1</v>
      </c>
      <c r="E83" s="7">
        <v>201</v>
      </c>
      <c r="F83" s="27">
        <v>2</v>
      </c>
      <c r="G83" s="7">
        <v>2</v>
      </c>
      <c r="H83" s="18" t="s">
        <v>114</v>
      </c>
      <c r="I83" s="6"/>
      <c r="J83" s="7" t="s">
        <v>16</v>
      </c>
      <c r="K83" s="31">
        <v>84.91</v>
      </c>
      <c r="L83" s="40">
        <v>913.96274899999992</v>
      </c>
      <c r="M83" s="33">
        <v>23.94</v>
      </c>
      <c r="N83" s="40">
        <v>257.68776600000001</v>
      </c>
      <c r="O83" s="33">
        <v>4.8099999999999996</v>
      </c>
      <c r="P83" s="40">
        <v>51.774358999999997</v>
      </c>
      <c r="Q83" s="32">
        <v>0</v>
      </c>
      <c r="R83" s="40">
        <v>0</v>
      </c>
      <c r="S83" s="38">
        <v>113.66</v>
      </c>
      <c r="T83" s="37">
        <f>+S83*$X$1</f>
        <v>1223.4248739999998</v>
      </c>
      <c r="U83" s="11">
        <v>320000</v>
      </c>
      <c r="V83" s="4">
        <f>+U83/S83</f>
        <v>2815.4143938060884</v>
      </c>
    </row>
    <row r="84" spans="1:22" ht="30" customHeight="1" x14ac:dyDescent="0.2">
      <c r="A84" s="15" t="s">
        <v>9</v>
      </c>
      <c r="B84" s="7" t="s">
        <v>29</v>
      </c>
      <c r="C84" s="7" t="s">
        <v>18</v>
      </c>
      <c r="D84" s="7">
        <v>2</v>
      </c>
      <c r="E84" s="7">
        <v>201</v>
      </c>
      <c r="F84" s="27">
        <v>2</v>
      </c>
      <c r="G84" s="7">
        <v>2</v>
      </c>
      <c r="H84" s="18" t="s">
        <v>115</v>
      </c>
      <c r="I84" s="6"/>
      <c r="J84" s="7" t="s">
        <v>16</v>
      </c>
      <c r="K84" s="31">
        <v>84.91</v>
      </c>
      <c r="L84" s="40">
        <v>913.96274899999992</v>
      </c>
      <c r="M84" s="33">
        <v>19.04</v>
      </c>
      <c r="N84" s="40">
        <v>204.94465599999998</v>
      </c>
      <c r="O84" s="33">
        <v>4.2699999999999996</v>
      </c>
      <c r="P84" s="40">
        <v>45.961852999999991</v>
      </c>
      <c r="Q84" s="32">
        <v>0</v>
      </c>
      <c r="R84" s="40">
        <v>0</v>
      </c>
      <c r="S84" s="38">
        <v>108.22</v>
      </c>
      <c r="T84" s="37">
        <f>+S84*$X$1</f>
        <v>1164.8692579999999</v>
      </c>
      <c r="U84" s="11">
        <v>315000</v>
      </c>
      <c r="V84" s="4">
        <f>+U84/S84</f>
        <v>2910.737386804657</v>
      </c>
    </row>
    <row r="85" spans="1:22" ht="30" customHeight="1" x14ac:dyDescent="0.2">
      <c r="A85" s="15" t="s">
        <v>9</v>
      </c>
      <c r="B85" s="7" t="s">
        <v>29</v>
      </c>
      <c r="C85" s="7" t="s">
        <v>18</v>
      </c>
      <c r="D85" s="7">
        <v>3</v>
      </c>
      <c r="E85" s="7">
        <v>104</v>
      </c>
      <c r="F85" s="27">
        <v>1</v>
      </c>
      <c r="G85" s="7">
        <v>1</v>
      </c>
      <c r="H85" s="18" t="s">
        <v>116</v>
      </c>
      <c r="I85" s="6"/>
      <c r="J85" s="7" t="s">
        <v>16</v>
      </c>
      <c r="K85" s="31">
        <v>62.19</v>
      </c>
      <c r="L85" s="40">
        <v>669.40694099999996</v>
      </c>
      <c r="M85" s="33">
        <v>13.29</v>
      </c>
      <c r="N85" s="40">
        <v>143.05223099999998</v>
      </c>
      <c r="O85" s="33">
        <v>4.32</v>
      </c>
      <c r="P85" s="40">
        <v>46.500048</v>
      </c>
      <c r="Q85" s="32">
        <v>0</v>
      </c>
      <c r="R85" s="40">
        <v>0</v>
      </c>
      <c r="S85" s="38">
        <v>79.8</v>
      </c>
      <c r="T85" s="37">
        <f>+S85*$X$1</f>
        <v>858.95921999999996</v>
      </c>
      <c r="U85" s="20" t="s">
        <v>228</v>
      </c>
      <c r="V85" s="4"/>
    </row>
    <row r="86" spans="1:22" ht="30" customHeight="1" x14ac:dyDescent="0.2">
      <c r="A86" s="15" t="s">
        <v>9</v>
      </c>
      <c r="B86" s="7" t="s">
        <v>29</v>
      </c>
      <c r="C86" s="7" t="s">
        <v>18</v>
      </c>
      <c r="D86" s="7">
        <v>4</v>
      </c>
      <c r="E86" s="7">
        <v>201</v>
      </c>
      <c r="F86" s="27">
        <v>2</v>
      </c>
      <c r="G86" s="7">
        <v>2</v>
      </c>
      <c r="H86" s="18" t="s">
        <v>117</v>
      </c>
      <c r="I86" s="6"/>
      <c r="J86" s="7" t="s">
        <v>16</v>
      </c>
      <c r="K86" s="31">
        <v>84.91</v>
      </c>
      <c r="L86" s="40">
        <v>913.96274899999992</v>
      </c>
      <c r="M86" s="33">
        <v>25.15</v>
      </c>
      <c r="N86" s="40">
        <v>270.712085</v>
      </c>
      <c r="O86" s="33">
        <v>8.5</v>
      </c>
      <c r="P86" s="40">
        <v>91.49315</v>
      </c>
      <c r="Q86" s="32">
        <v>0</v>
      </c>
      <c r="R86" s="40">
        <v>0</v>
      </c>
      <c r="S86" s="38">
        <v>118.56</v>
      </c>
      <c r="T86" s="37">
        <f>+S86*$X$1</f>
        <v>1276.1679839999999</v>
      </c>
      <c r="U86" s="20" t="s">
        <v>228</v>
      </c>
      <c r="V86" s="20"/>
    </row>
    <row r="87" spans="1:22" ht="30" customHeight="1" x14ac:dyDescent="0.2">
      <c r="A87" s="15" t="s">
        <v>9</v>
      </c>
      <c r="B87" s="7" t="s">
        <v>29</v>
      </c>
      <c r="C87" s="7" t="s">
        <v>18</v>
      </c>
      <c r="D87" s="7">
        <v>5</v>
      </c>
      <c r="E87" s="7">
        <v>102</v>
      </c>
      <c r="F87" s="27">
        <v>1</v>
      </c>
      <c r="G87" s="7">
        <v>1</v>
      </c>
      <c r="H87" s="18" t="s">
        <v>118</v>
      </c>
      <c r="I87" s="6" t="s">
        <v>13</v>
      </c>
      <c r="J87" s="7" t="s">
        <v>16</v>
      </c>
      <c r="K87" s="31">
        <v>61.88</v>
      </c>
      <c r="L87" s="40">
        <v>666.07013200000006</v>
      </c>
      <c r="M87" s="33">
        <v>8.2100000000000009</v>
      </c>
      <c r="N87" s="40">
        <v>88.37161900000001</v>
      </c>
      <c r="O87" s="33">
        <v>10.28</v>
      </c>
      <c r="P87" s="40">
        <v>110.65289199999999</v>
      </c>
      <c r="Q87" s="32">
        <v>0</v>
      </c>
      <c r="R87" s="40">
        <v>0</v>
      </c>
      <c r="S87" s="38">
        <v>80.37</v>
      </c>
      <c r="T87" s="37">
        <f>+S87*$X$1</f>
        <v>865.09464300000002</v>
      </c>
      <c r="U87" s="20" t="s">
        <v>228</v>
      </c>
      <c r="V87" s="4"/>
    </row>
    <row r="88" spans="1:22" ht="30" customHeight="1" x14ac:dyDescent="0.2">
      <c r="A88" s="15" t="s">
        <v>9</v>
      </c>
      <c r="B88" s="7" t="s">
        <v>29</v>
      </c>
      <c r="C88" s="7" t="s">
        <v>18</v>
      </c>
      <c r="D88" s="7">
        <v>6</v>
      </c>
      <c r="E88" s="7">
        <v>304</v>
      </c>
      <c r="F88" s="27">
        <v>3</v>
      </c>
      <c r="G88" s="7">
        <v>3</v>
      </c>
      <c r="H88" s="18" t="s">
        <v>119</v>
      </c>
      <c r="I88" s="6"/>
      <c r="J88" s="7" t="s">
        <v>19</v>
      </c>
      <c r="K88" s="31">
        <v>128.61000000000001</v>
      </c>
      <c r="L88" s="40">
        <v>1384.3451790000001</v>
      </c>
      <c r="M88" s="33">
        <v>43.72</v>
      </c>
      <c r="N88" s="40">
        <v>470.59770799999995</v>
      </c>
      <c r="O88" s="33">
        <v>63.85</v>
      </c>
      <c r="P88" s="40">
        <v>687.27501499999994</v>
      </c>
      <c r="Q88" s="32">
        <v>0</v>
      </c>
      <c r="R88" s="40">
        <v>0</v>
      </c>
      <c r="S88" s="38">
        <v>236.18</v>
      </c>
      <c r="T88" s="37">
        <f>+S88*$X$1</f>
        <v>2542.2179019999999</v>
      </c>
      <c r="U88" s="11">
        <v>570000</v>
      </c>
      <c r="V88" s="4">
        <f>+U88/S88</f>
        <v>2413.4134981793545</v>
      </c>
    </row>
    <row r="89" spans="1:22" ht="30" customHeight="1" x14ac:dyDescent="0.2">
      <c r="A89" s="15" t="s">
        <v>9</v>
      </c>
      <c r="B89" s="7" t="s">
        <v>29</v>
      </c>
      <c r="C89" s="7" t="s">
        <v>20</v>
      </c>
      <c r="D89" s="7">
        <v>1</v>
      </c>
      <c r="E89" s="7">
        <v>201</v>
      </c>
      <c r="F89" s="27">
        <v>2</v>
      </c>
      <c r="G89" s="7">
        <v>2</v>
      </c>
      <c r="H89" s="18" t="s">
        <v>120</v>
      </c>
      <c r="I89" s="6"/>
      <c r="J89" s="7" t="s">
        <v>16</v>
      </c>
      <c r="K89" s="31">
        <v>84.91</v>
      </c>
      <c r="L89" s="40">
        <v>913.96274899999992</v>
      </c>
      <c r="M89" s="33">
        <v>19.170000000000002</v>
      </c>
      <c r="N89" s="40">
        <v>206.343963</v>
      </c>
      <c r="O89" s="33">
        <v>8.9599999999999991</v>
      </c>
      <c r="P89" s="40">
        <v>96.444543999999993</v>
      </c>
      <c r="Q89" s="32">
        <v>0</v>
      </c>
      <c r="R89" s="40">
        <v>0</v>
      </c>
      <c r="S89" s="38">
        <v>113.03999999999999</v>
      </c>
      <c r="T89" s="37">
        <f>+S89*$X$1</f>
        <v>1216.7512559999998</v>
      </c>
      <c r="U89" s="11">
        <v>325000</v>
      </c>
      <c r="V89" s="4">
        <f>+U89/S89</f>
        <v>2875.0884642604392</v>
      </c>
    </row>
    <row r="90" spans="1:22" ht="30" customHeight="1" x14ac:dyDescent="0.2">
      <c r="A90" s="15" t="s">
        <v>9</v>
      </c>
      <c r="B90" s="7" t="s">
        <v>29</v>
      </c>
      <c r="C90" s="7" t="s">
        <v>20</v>
      </c>
      <c r="D90" s="7">
        <v>2</v>
      </c>
      <c r="E90" s="7">
        <v>201</v>
      </c>
      <c r="F90" s="27">
        <v>2</v>
      </c>
      <c r="G90" s="7">
        <v>2</v>
      </c>
      <c r="H90" s="18" t="s">
        <v>121</v>
      </c>
      <c r="I90" s="6"/>
      <c r="J90" s="7" t="s">
        <v>16</v>
      </c>
      <c r="K90" s="31">
        <v>84.91</v>
      </c>
      <c r="L90" s="40">
        <v>913.96274899999992</v>
      </c>
      <c r="M90" s="33">
        <v>14.38</v>
      </c>
      <c r="N90" s="40">
        <v>154.78488200000001</v>
      </c>
      <c r="O90" s="33">
        <v>9.3099999999999987</v>
      </c>
      <c r="P90" s="40">
        <v>100.21190899999998</v>
      </c>
      <c r="Q90" s="32">
        <v>0</v>
      </c>
      <c r="R90" s="40">
        <v>0</v>
      </c>
      <c r="S90" s="38">
        <v>108.6</v>
      </c>
      <c r="T90" s="37">
        <f>+S90*$X$1</f>
        <v>1168.9595399999998</v>
      </c>
      <c r="U90" s="20" t="s">
        <v>228</v>
      </c>
      <c r="V90" s="4"/>
    </row>
    <row r="91" spans="1:22" ht="30" customHeight="1" x14ac:dyDescent="0.2">
      <c r="A91" s="15" t="s">
        <v>9</v>
      </c>
      <c r="B91" s="7" t="s">
        <v>29</v>
      </c>
      <c r="C91" s="7" t="s">
        <v>20</v>
      </c>
      <c r="D91" s="7">
        <v>3</v>
      </c>
      <c r="E91" s="7">
        <v>104</v>
      </c>
      <c r="F91" s="27">
        <v>1</v>
      </c>
      <c r="G91" s="7">
        <v>1</v>
      </c>
      <c r="H91" s="18" t="s">
        <v>122</v>
      </c>
      <c r="I91" s="6"/>
      <c r="J91" s="7" t="s">
        <v>16</v>
      </c>
      <c r="K91" s="31">
        <v>62.19</v>
      </c>
      <c r="L91" s="40">
        <v>669.40694099999996</v>
      </c>
      <c r="M91" s="33">
        <v>11.62</v>
      </c>
      <c r="N91" s="40">
        <v>125.07651799999999</v>
      </c>
      <c r="O91" s="33">
        <v>2.7199999999999998</v>
      </c>
      <c r="P91" s="40">
        <v>29.277807999999997</v>
      </c>
      <c r="Q91" s="32">
        <v>0</v>
      </c>
      <c r="R91" s="40">
        <v>0</v>
      </c>
      <c r="S91" s="38">
        <v>76.53</v>
      </c>
      <c r="T91" s="37">
        <f>+S91*$X$1</f>
        <v>823.76126699999998</v>
      </c>
      <c r="U91" s="11">
        <v>223000</v>
      </c>
      <c r="V91" s="4">
        <f>+U91/S91</f>
        <v>2913.889977786489</v>
      </c>
    </row>
    <row r="92" spans="1:22" ht="30" customHeight="1" x14ac:dyDescent="0.2">
      <c r="A92" s="15" t="s">
        <v>9</v>
      </c>
      <c r="B92" s="7" t="s">
        <v>29</v>
      </c>
      <c r="C92" s="7" t="s">
        <v>20</v>
      </c>
      <c r="D92" s="7">
        <v>4</v>
      </c>
      <c r="E92" s="7">
        <v>201</v>
      </c>
      <c r="F92" s="27">
        <v>2</v>
      </c>
      <c r="G92" s="7">
        <v>2</v>
      </c>
      <c r="H92" s="18" t="s">
        <v>123</v>
      </c>
      <c r="I92" s="6"/>
      <c r="J92" s="7" t="s">
        <v>16</v>
      </c>
      <c r="K92" s="31">
        <v>84.91</v>
      </c>
      <c r="L92" s="40">
        <v>913.96274899999992</v>
      </c>
      <c r="M92" s="33">
        <v>24.98</v>
      </c>
      <c r="N92" s="40">
        <v>268.88222200000001</v>
      </c>
      <c r="O92" s="33">
        <v>4.92</v>
      </c>
      <c r="P92" s="40">
        <v>52.958387999999999</v>
      </c>
      <c r="Q92" s="32">
        <v>0</v>
      </c>
      <c r="R92" s="40">
        <v>0</v>
      </c>
      <c r="S92" s="38">
        <v>114.81</v>
      </c>
      <c r="T92" s="37">
        <f>+S92*$X$1</f>
        <v>1235.803359</v>
      </c>
      <c r="U92" s="20" t="s">
        <v>228</v>
      </c>
      <c r="V92" s="4"/>
    </row>
    <row r="93" spans="1:22" ht="30" customHeight="1" x14ac:dyDescent="0.2">
      <c r="A93" s="15" t="s">
        <v>9</v>
      </c>
      <c r="B93" s="7" t="s">
        <v>29</v>
      </c>
      <c r="C93" s="7" t="s">
        <v>20</v>
      </c>
      <c r="D93" s="7">
        <v>5</v>
      </c>
      <c r="E93" s="7">
        <v>204</v>
      </c>
      <c r="F93" s="27">
        <v>2</v>
      </c>
      <c r="G93" s="7">
        <v>2</v>
      </c>
      <c r="H93" s="18" t="s">
        <v>124</v>
      </c>
      <c r="I93" s="6"/>
      <c r="J93" s="7" t="s">
        <v>19</v>
      </c>
      <c r="K93" s="31">
        <v>98.97</v>
      </c>
      <c r="L93" s="40">
        <v>1065.303183</v>
      </c>
      <c r="M93" s="33">
        <v>21.17</v>
      </c>
      <c r="N93" s="40">
        <v>227.87176300000002</v>
      </c>
      <c r="O93" s="33">
        <v>47.03</v>
      </c>
      <c r="P93" s="40">
        <v>506.22621700000002</v>
      </c>
      <c r="Q93" s="32">
        <v>0</v>
      </c>
      <c r="R93" s="40">
        <v>0</v>
      </c>
      <c r="S93" s="38">
        <v>167.17000000000002</v>
      </c>
      <c r="T93" s="37">
        <f>+S93*$X$1</f>
        <v>1799.401163</v>
      </c>
      <c r="U93" s="20" t="s">
        <v>228</v>
      </c>
      <c r="V93" s="4"/>
    </row>
    <row r="94" spans="1:22" ht="30" customHeight="1" x14ac:dyDescent="0.2">
      <c r="A94" s="15" t="s">
        <v>9</v>
      </c>
      <c r="B94" s="7" t="s">
        <v>29</v>
      </c>
      <c r="C94" s="7" t="s">
        <v>20</v>
      </c>
      <c r="D94" s="7">
        <v>6</v>
      </c>
      <c r="E94" s="7">
        <v>103</v>
      </c>
      <c r="F94" s="27">
        <v>1</v>
      </c>
      <c r="G94" s="7">
        <v>1</v>
      </c>
      <c r="H94" s="18" t="s">
        <v>125</v>
      </c>
      <c r="I94" s="6"/>
      <c r="J94" s="7" t="s">
        <v>19</v>
      </c>
      <c r="K94" s="31">
        <v>66.8</v>
      </c>
      <c r="L94" s="40">
        <v>719.02851999999996</v>
      </c>
      <c r="M94" s="33">
        <v>9.66</v>
      </c>
      <c r="N94" s="40">
        <v>103.979274</v>
      </c>
      <c r="O94" s="33">
        <v>20.92</v>
      </c>
      <c r="P94" s="40">
        <v>225.18078800000001</v>
      </c>
      <c r="Q94" s="32">
        <v>0</v>
      </c>
      <c r="R94" s="40">
        <v>0</v>
      </c>
      <c r="S94" s="38">
        <v>97.38</v>
      </c>
      <c r="T94" s="37">
        <f>+S94*$X$1</f>
        <v>1048.188582</v>
      </c>
      <c r="U94" s="11">
        <v>270000</v>
      </c>
      <c r="V94" s="4">
        <f>+U94/S94</f>
        <v>2772.6432532347508</v>
      </c>
    </row>
    <row r="95" spans="1:22" ht="30" customHeight="1" x14ac:dyDescent="0.2">
      <c r="A95" s="15" t="s">
        <v>9</v>
      </c>
      <c r="B95" s="7" t="s">
        <v>29</v>
      </c>
      <c r="C95" s="7" t="s">
        <v>30</v>
      </c>
      <c r="D95" s="7">
        <v>1</v>
      </c>
      <c r="E95" s="7">
        <v>205</v>
      </c>
      <c r="F95" s="27">
        <v>2</v>
      </c>
      <c r="G95" s="7" t="s">
        <v>230</v>
      </c>
      <c r="H95" s="18" t="s">
        <v>126</v>
      </c>
      <c r="I95" s="6"/>
      <c r="J95" s="7" t="s">
        <v>22</v>
      </c>
      <c r="K95" s="31">
        <v>106.85000000000001</v>
      </c>
      <c r="L95" s="40">
        <v>1150.122715</v>
      </c>
      <c r="M95" s="33">
        <v>18.3</v>
      </c>
      <c r="N95" s="40">
        <v>196.97936999999999</v>
      </c>
      <c r="O95" s="33">
        <v>68.81</v>
      </c>
      <c r="P95" s="40">
        <v>740.66395899999998</v>
      </c>
      <c r="Q95" s="32">
        <v>0</v>
      </c>
      <c r="R95" s="40">
        <v>0</v>
      </c>
      <c r="S95" s="38">
        <v>193.96</v>
      </c>
      <c r="T95" s="37">
        <f>+S95*$X$1</f>
        <v>2087.766044</v>
      </c>
      <c r="U95" s="20" t="s">
        <v>228</v>
      </c>
      <c r="V95" s="4"/>
    </row>
    <row r="96" spans="1:22" ht="30" customHeight="1" x14ac:dyDescent="0.2">
      <c r="A96" s="15" t="s">
        <v>9</v>
      </c>
      <c r="B96" s="7" t="s">
        <v>29</v>
      </c>
      <c r="C96" s="7" t="s">
        <v>30</v>
      </c>
      <c r="D96" s="7">
        <v>2</v>
      </c>
      <c r="E96" s="7">
        <v>205</v>
      </c>
      <c r="F96" s="27">
        <v>2</v>
      </c>
      <c r="G96" s="7" t="s">
        <v>230</v>
      </c>
      <c r="H96" s="18" t="s">
        <v>127</v>
      </c>
      <c r="I96" s="6"/>
      <c r="J96" s="7" t="s">
        <v>22</v>
      </c>
      <c r="K96" s="31">
        <v>106.85000000000001</v>
      </c>
      <c r="L96" s="40">
        <v>1150.122715</v>
      </c>
      <c r="M96" s="33">
        <v>17.38</v>
      </c>
      <c r="N96" s="40">
        <v>187.07658199999997</v>
      </c>
      <c r="O96" s="33">
        <v>64.7</v>
      </c>
      <c r="P96" s="40">
        <v>696.42433000000005</v>
      </c>
      <c r="Q96" s="32">
        <v>0</v>
      </c>
      <c r="R96" s="40">
        <v>0</v>
      </c>
      <c r="S96" s="38">
        <v>188.93</v>
      </c>
      <c r="T96" s="37">
        <f>+S96*$X$1</f>
        <v>2033.6236269999999</v>
      </c>
      <c r="U96" s="11">
        <v>485000</v>
      </c>
      <c r="V96" s="4">
        <f>+U96/S96</f>
        <v>2567.0883395966757</v>
      </c>
    </row>
    <row r="97" spans="1:22" ht="30" customHeight="1" x14ac:dyDescent="0.2">
      <c r="A97" s="15" t="s">
        <v>9</v>
      </c>
      <c r="B97" s="7" t="s">
        <v>29</v>
      </c>
      <c r="C97" s="7" t="s">
        <v>30</v>
      </c>
      <c r="D97" s="7">
        <v>3</v>
      </c>
      <c r="E97" s="7">
        <v>105</v>
      </c>
      <c r="F97" s="27">
        <v>1</v>
      </c>
      <c r="G97" s="7" t="s">
        <v>235</v>
      </c>
      <c r="H97" s="18" t="s">
        <v>128</v>
      </c>
      <c r="I97" s="6"/>
      <c r="J97" s="7" t="s">
        <v>22</v>
      </c>
      <c r="K97" s="31">
        <v>78.570000000000007</v>
      </c>
      <c r="L97" s="40">
        <v>845.71962300000007</v>
      </c>
      <c r="M97" s="33">
        <v>10.44</v>
      </c>
      <c r="N97" s="40">
        <v>112.37511599999999</v>
      </c>
      <c r="O97" s="33">
        <v>53.95</v>
      </c>
      <c r="P97" s="40">
        <v>580.71240499999999</v>
      </c>
      <c r="Q97" s="32">
        <v>0</v>
      </c>
      <c r="R97" s="40">
        <v>0</v>
      </c>
      <c r="S97" s="38">
        <v>142.96</v>
      </c>
      <c r="T97" s="37">
        <f>+S97*$X$1</f>
        <v>1538.8071440000001</v>
      </c>
      <c r="U97" s="11">
        <v>385000</v>
      </c>
      <c r="V97" s="4">
        <f>+U97/S97</f>
        <v>2693.0609960828201</v>
      </c>
    </row>
    <row r="98" spans="1:22" ht="30" customHeight="1" x14ac:dyDescent="0.2">
      <c r="A98" s="15" t="s">
        <v>9</v>
      </c>
      <c r="B98" s="7" t="s">
        <v>29</v>
      </c>
      <c r="C98" s="7" t="s">
        <v>30</v>
      </c>
      <c r="D98" s="7">
        <v>4</v>
      </c>
      <c r="E98" s="7">
        <v>206</v>
      </c>
      <c r="F98" s="27">
        <v>2</v>
      </c>
      <c r="G98" s="7" t="s">
        <v>230</v>
      </c>
      <c r="H98" s="18" t="s">
        <v>129</v>
      </c>
      <c r="I98" s="6"/>
      <c r="J98" s="7" t="s">
        <v>22</v>
      </c>
      <c r="K98" s="31">
        <v>160.13999999999999</v>
      </c>
      <c r="L98" s="40">
        <v>1723.7309459999997</v>
      </c>
      <c r="M98" s="33">
        <v>19.5</v>
      </c>
      <c r="N98" s="40">
        <v>209.89605</v>
      </c>
      <c r="O98" s="33">
        <v>188.91</v>
      </c>
      <c r="P98" s="40">
        <v>2033.4083489999998</v>
      </c>
      <c r="Q98" s="32">
        <v>0</v>
      </c>
      <c r="R98" s="40">
        <v>0</v>
      </c>
      <c r="S98" s="38">
        <v>368.54999999999995</v>
      </c>
      <c r="T98" s="37">
        <f>+S98*$X$1</f>
        <v>3967.0353449999993</v>
      </c>
      <c r="U98" s="20" t="s">
        <v>228</v>
      </c>
      <c r="V98" s="4"/>
    </row>
    <row r="99" spans="1:22" ht="30" customHeight="1" x14ac:dyDescent="0.2">
      <c r="A99" s="15" t="s">
        <v>9</v>
      </c>
      <c r="B99" s="7" t="s">
        <v>29</v>
      </c>
      <c r="C99" s="7" t="s">
        <v>31</v>
      </c>
      <c r="D99" s="7">
        <v>5</v>
      </c>
      <c r="E99" s="7" t="s">
        <v>238</v>
      </c>
      <c r="F99" s="27">
        <v>2</v>
      </c>
      <c r="G99" s="7">
        <v>2</v>
      </c>
      <c r="H99" s="18" t="s">
        <v>130</v>
      </c>
      <c r="I99" s="6"/>
      <c r="J99" s="7" t="s">
        <v>19</v>
      </c>
      <c r="K99" s="31">
        <v>94.71</v>
      </c>
      <c r="L99" s="40">
        <v>1019.4489689999999</v>
      </c>
      <c r="M99" s="33">
        <v>45.56</v>
      </c>
      <c r="N99" s="40">
        <v>490.40328399999999</v>
      </c>
      <c r="O99" s="33">
        <v>71.489999999999995</v>
      </c>
      <c r="P99" s="40">
        <v>769.51121099999989</v>
      </c>
      <c r="Q99" s="32">
        <v>0</v>
      </c>
      <c r="R99" s="40">
        <v>0</v>
      </c>
      <c r="S99" s="38">
        <v>211.76</v>
      </c>
      <c r="T99" s="37">
        <f>+S99*$X$1</f>
        <v>2279.363464</v>
      </c>
      <c r="U99" s="11">
        <v>525000</v>
      </c>
      <c r="V99" s="4">
        <f>+U99/S99</f>
        <v>2479.2217604835664</v>
      </c>
    </row>
    <row r="100" spans="1:22" ht="30" customHeight="1" x14ac:dyDescent="0.2">
      <c r="A100" s="15" t="s">
        <v>9</v>
      </c>
      <c r="B100" s="7" t="s">
        <v>32</v>
      </c>
      <c r="C100" s="7" t="s">
        <v>12</v>
      </c>
      <c r="D100" s="7">
        <v>1</v>
      </c>
      <c r="E100" s="7">
        <v>201</v>
      </c>
      <c r="F100" s="27">
        <v>2</v>
      </c>
      <c r="G100" s="7">
        <v>2</v>
      </c>
      <c r="H100" s="18" t="s">
        <v>131</v>
      </c>
      <c r="I100" s="6"/>
      <c r="J100" s="7" t="s">
        <v>14</v>
      </c>
      <c r="K100" s="31">
        <v>84.91</v>
      </c>
      <c r="L100" s="40">
        <v>913.96274899999992</v>
      </c>
      <c r="M100" s="33">
        <v>30.93</v>
      </c>
      <c r="N100" s="40">
        <v>332.92742699999997</v>
      </c>
      <c r="O100" s="33">
        <v>0</v>
      </c>
      <c r="P100" s="40">
        <v>0</v>
      </c>
      <c r="Q100" s="32">
        <v>9.5500000000000007</v>
      </c>
      <c r="R100" s="40">
        <v>102.79524500000001</v>
      </c>
      <c r="S100" s="38">
        <v>125.39</v>
      </c>
      <c r="T100" s="37">
        <f>+S100*$X$1</f>
        <v>1349.6854209999999</v>
      </c>
      <c r="U100" s="11">
        <v>330000</v>
      </c>
      <c r="V100" s="4">
        <f>+U100/S100</f>
        <v>2631.7888188850784</v>
      </c>
    </row>
    <row r="101" spans="1:22" ht="30" customHeight="1" x14ac:dyDescent="0.2">
      <c r="A101" s="15" t="s">
        <v>9</v>
      </c>
      <c r="B101" s="7" t="s">
        <v>32</v>
      </c>
      <c r="C101" s="7" t="s">
        <v>12</v>
      </c>
      <c r="D101" s="7">
        <v>2</v>
      </c>
      <c r="E101" s="7">
        <v>201</v>
      </c>
      <c r="F101" s="27">
        <v>2</v>
      </c>
      <c r="G101" s="7">
        <v>2</v>
      </c>
      <c r="H101" s="18" t="s">
        <v>132</v>
      </c>
      <c r="I101" s="6"/>
      <c r="J101" s="7" t="s">
        <v>14</v>
      </c>
      <c r="K101" s="31">
        <v>84.91</v>
      </c>
      <c r="L101" s="40">
        <v>913.96274899999992</v>
      </c>
      <c r="M101" s="33">
        <v>25.03</v>
      </c>
      <c r="N101" s="40">
        <v>269.42041699999999</v>
      </c>
      <c r="O101" s="33">
        <v>0</v>
      </c>
      <c r="P101" s="40">
        <v>0</v>
      </c>
      <c r="Q101" s="32">
        <v>10.86</v>
      </c>
      <c r="R101" s="40">
        <v>116.89595399999999</v>
      </c>
      <c r="S101" s="38">
        <v>120.8</v>
      </c>
      <c r="T101" s="37">
        <f>+S101*$X$1</f>
        <v>1300.2791199999999</v>
      </c>
      <c r="U101" s="11">
        <v>330000</v>
      </c>
      <c r="V101" s="4">
        <f>+U101/S101</f>
        <v>2731.7880794701987</v>
      </c>
    </row>
    <row r="102" spans="1:22" ht="30" customHeight="1" x14ac:dyDescent="0.2">
      <c r="A102" s="15" t="s">
        <v>9</v>
      </c>
      <c r="B102" s="7" t="s">
        <v>32</v>
      </c>
      <c r="C102" s="7" t="s">
        <v>12</v>
      </c>
      <c r="D102" s="7">
        <v>3</v>
      </c>
      <c r="E102" s="7">
        <v>104</v>
      </c>
      <c r="F102" s="27">
        <v>1</v>
      </c>
      <c r="G102" s="7">
        <v>1</v>
      </c>
      <c r="H102" s="18" t="s">
        <v>133</v>
      </c>
      <c r="I102" s="6"/>
      <c r="J102" s="7" t="s">
        <v>14</v>
      </c>
      <c r="K102" s="31">
        <v>62.19</v>
      </c>
      <c r="L102" s="40">
        <v>669.40694099999996</v>
      </c>
      <c r="M102" s="33">
        <v>24.3</v>
      </c>
      <c r="N102" s="40">
        <v>261.56277</v>
      </c>
      <c r="O102" s="33">
        <v>0</v>
      </c>
      <c r="P102" s="40">
        <v>0</v>
      </c>
      <c r="Q102" s="32">
        <v>2.7199999999999998</v>
      </c>
      <c r="R102" s="40">
        <v>29.277807999999997</v>
      </c>
      <c r="S102" s="38">
        <v>89.21</v>
      </c>
      <c r="T102" s="37">
        <f>+S102*$X$1</f>
        <v>960.2475189999999</v>
      </c>
      <c r="U102" s="11">
        <v>243000</v>
      </c>
      <c r="V102" s="4">
        <f>+U102/S102</f>
        <v>2723.9098755744872</v>
      </c>
    </row>
    <row r="103" spans="1:22" ht="30" customHeight="1" x14ac:dyDescent="0.2">
      <c r="A103" s="15" t="s">
        <v>9</v>
      </c>
      <c r="B103" s="7" t="s">
        <v>32</v>
      </c>
      <c r="C103" s="7" t="s">
        <v>12</v>
      </c>
      <c r="D103" s="7">
        <v>4</v>
      </c>
      <c r="E103" s="7">
        <v>104</v>
      </c>
      <c r="F103" s="27">
        <v>1</v>
      </c>
      <c r="G103" s="7">
        <v>1</v>
      </c>
      <c r="H103" s="18" t="s">
        <v>134</v>
      </c>
      <c r="I103" s="6"/>
      <c r="J103" s="7" t="s">
        <v>14</v>
      </c>
      <c r="K103" s="31">
        <v>62.19</v>
      </c>
      <c r="L103" s="40">
        <v>669.40694099999996</v>
      </c>
      <c r="M103" s="33">
        <v>21.47</v>
      </c>
      <c r="N103" s="40">
        <v>231.10093299999997</v>
      </c>
      <c r="O103" s="33">
        <v>0</v>
      </c>
      <c r="P103" s="40">
        <v>0</v>
      </c>
      <c r="Q103" s="32">
        <v>7.28</v>
      </c>
      <c r="R103" s="40">
        <v>78.361192000000003</v>
      </c>
      <c r="S103" s="38">
        <v>90.94</v>
      </c>
      <c r="T103" s="37">
        <f>+S103*$X$1</f>
        <v>978.86906599999998</v>
      </c>
      <c r="U103" s="11">
        <v>243000</v>
      </c>
      <c r="V103" s="4">
        <f>+U103/S103</f>
        <v>2672.0914888937764</v>
      </c>
    </row>
    <row r="104" spans="1:22" ht="30" customHeight="1" x14ac:dyDescent="0.2">
      <c r="A104" s="15" t="s">
        <v>9</v>
      </c>
      <c r="B104" s="7" t="s">
        <v>32</v>
      </c>
      <c r="C104" s="7" t="s">
        <v>15</v>
      </c>
      <c r="D104" s="7">
        <v>1</v>
      </c>
      <c r="E104" s="7">
        <v>201</v>
      </c>
      <c r="F104" s="27">
        <v>2</v>
      </c>
      <c r="G104" s="7">
        <v>2</v>
      </c>
      <c r="H104" s="18" t="s">
        <v>135</v>
      </c>
      <c r="I104" s="6"/>
      <c r="J104" s="7" t="s">
        <v>16</v>
      </c>
      <c r="K104" s="31">
        <v>84.91</v>
      </c>
      <c r="L104" s="40">
        <v>913.96274899999992</v>
      </c>
      <c r="M104" s="33">
        <v>25.88</v>
      </c>
      <c r="N104" s="40">
        <v>278.56973199999999</v>
      </c>
      <c r="O104" s="33">
        <v>5.49</v>
      </c>
      <c r="P104" s="40">
        <v>59.093811000000002</v>
      </c>
      <c r="Q104" s="32">
        <v>0</v>
      </c>
      <c r="R104" s="40">
        <v>0</v>
      </c>
      <c r="S104" s="38">
        <v>116.28</v>
      </c>
      <c r="T104" s="37">
        <f>+S104*$X$1</f>
        <v>1251.6262919999999</v>
      </c>
      <c r="U104" s="11">
        <v>315000</v>
      </c>
      <c r="V104" s="4">
        <f>+U104/S104</f>
        <v>2708.9783281733744</v>
      </c>
    </row>
    <row r="105" spans="1:22" ht="30" customHeight="1" x14ac:dyDescent="0.2">
      <c r="A105" s="15" t="s">
        <v>9</v>
      </c>
      <c r="B105" s="7" t="s">
        <v>32</v>
      </c>
      <c r="C105" s="7" t="s">
        <v>15</v>
      </c>
      <c r="D105" s="7">
        <v>2</v>
      </c>
      <c r="E105" s="7">
        <v>201</v>
      </c>
      <c r="F105" s="27">
        <v>2</v>
      </c>
      <c r="G105" s="7">
        <v>2</v>
      </c>
      <c r="H105" s="18" t="s">
        <v>136</v>
      </c>
      <c r="I105" s="6"/>
      <c r="J105" s="7" t="s">
        <v>16</v>
      </c>
      <c r="K105" s="31">
        <v>84.91</v>
      </c>
      <c r="L105" s="40">
        <v>913.96274899999992</v>
      </c>
      <c r="M105" s="33">
        <v>21.25</v>
      </c>
      <c r="N105" s="40">
        <v>228.73287499999998</v>
      </c>
      <c r="O105" s="33">
        <v>3.91</v>
      </c>
      <c r="P105" s="40">
        <v>42.086849000000001</v>
      </c>
      <c r="Q105" s="32">
        <v>0</v>
      </c>
      <c r="R105" s="40">
        <v>0</v>
      </c>
      <c r="S105" s="38">
        <v>110.07</v>
      </c>
      <c r="T105" s="37">
        <f>+S105*$X$1</f>
        <v>1184.782473</v>
      </c>
      <c r="U105" s="11">
        <v>310000</v>
      </c>
      <c r="V105" s="4">
        <f>+U105/S105</f>
        <v>2816.3895702734626</v>
      </c>
    </row>
    <row r="106" spans="1:22" ht="30" customHeight="1" x14ac:dyDescent="0.2">
      <c r="A106" s="15" t="s">
        <v>9</v>
      </c>
      <c r="B106" s="7" t="s">
        <v>32</v>
      </c>
      <c r="C106" s="7" t="s">
        <v>15</v>
      </c>
      <c r="D106" s="7">
        <v>3</v>
      </c>
      <c r="E106" s="7">
        <v>104</v>
      </c>
      <c r="F106" s="27">
        <v>1</v>
      </c>
      <c r="G106" s="7">
        <v>1</v>
      </c>
      <c r="H106" s="18" t="s">
        <v>137</v>
      </c>
      <c r="I106" s="6"/>
      <c r="J106" s="7" t="s">
        <v>16</v>
      </c>
      <c r="K106" s="31">
        <v>62.19</v>
      </c>
      <c r="L106" s="40">
        <v>669.40694099999996</v>
      </c>
      <c r="M106" s="33">
        <v>19.27</v>
      </c>
      <c r="N106" s="40">
        <v>207.42035299999998</v>
      </c>
      <c r="O106" s="33">
        <v>5.35</v>
      </c>
      <c r="P106" s="40">
        <v>57.586864999999996</v>
      </c>
      <c r="Q106" s="32">
        <v>0</v>
      </c>
      <c r="R106" s="40">
        <v>0</v>
      </c>
      <c r="S106" s="38">
        <v>86.81</v>
      </c>
      <c r="T106" s="37">
        <f>+S106*$X$1</f>
        <v>934.41415900000004</v>
      </c>
      <c r="U106" s="11">
        <v>228000</v>
      </c>
      <c r="V106" s="4">
        <f>+U106/S106</f>
        <v>2626.425527013017</v>
      </c>
    </row>
    <row r="107" spans="1:22" ht="30" customHeight="1" x14ac:dyDescent="0.2">
      <c r="A107" s="15" t="s">
        <v>9</v>
      </c>
      <c r="B107" s="7" t="s">
        <v>32</v>
      </c>
      <c r="C107" s="7" t="s">
        <v>15</v>
      </c>
      <c r="D107" s="7">
        <v>4</v>
      </c>
      <c r="E107" s="7">
        <v>104</v>
      </c>
      <c r="F107" s="27">
        <v>1</v>
      </c>
      <c r="G107" s="7">
        <v>1</v>
      </c>
      <c r="H107" s="18" t="s">
        <v>138</v>
      </c>
      <c r="I107" s="6"/>
      <c r="J107" s="7" t="s">
        <v>16</v>
      </c>
      <c r="K107" s="31">
        <v>62.19</v>
      </c>
      <c r="L107" s="40">
        <v>669.40694099999996</v>
      </c>
      <c r="M107" s="33">
        <v>20.94</v>
      </c>
      <c r="N107" s="40">
        <v>225.39606600000002</v>
      </c>
      <c r="O107" s="33">
        <v>0.54</v>
      </c>
      <c r="P107" s="40">
        <v>5.812506</v>
      </c>
      <c r="Q107" s="32">
        <v>0</v>
      </c>
      <c r="R107" s="40">
        <v>0</v>
      </c>
      <c r="S107" s="38">
        <v>83.67</v>
      </c>
      <c r="T107" s="37">
        <f>+S107*$X$1</f>
        <v>900.61551299999996</v>
      </c>
      <c r="U107" s="20" t="s">
        <v>228</v>
      </c>
      <c r="V107" s="4"/>
    </row>
    <row r="108" spans="1:22" ht="30" customHeight="1" x14ac:dyDescent="0.2">
      <c r="A108" s="15" t="s">
        <v>9</v>
      </c>
      <c r="B108" s="7" t="s">
        <v>32</v>
      </c>
      <c r="C108" s="7" t="s">
        <v>17</v>
      </c>
      <c r="D108" s="7">
        <v>1</v>
      </c>
      <c r="E108" s="7">
        <v>201</v>
      </c>
      <c r="F108" s="27">
        <v>2</v>
      </c>
      <c r="G108" s="7">
        <v>2</v>
      </c>
      <c r="H108" s="18" t="s">
        <v>139</v>
      </c>
      <c r="I108" s="6"/>
      <c r="J108" s="7" t="s">
        <v>16</v>
      </c>
      <c r="K108" s="31">
        <v>84.91</v>
      </c>
      <c r="L108" s="40">
        <v>913.96274899999992</v>
      </c>
      <c r="M108" s="33">
        <v>25.51</v>
      </c>
      <c r="N108" s="40">
        <v>274.58708899999999</v>
      </c>
      <c r="O108" s="33">
        <v>1.99</v>
      </c>
      <c r="P108" s="40">
        <v>21.420161</v>
      </c>
      <c r="Q108" s="32">
        <v>0</v>
      </c>
      <c r="R108" s="40">
        <v>0</v>
      </c>
      <c r="S108" s="38">
        <v>112.41</v>
      </c>
      <c r="T108" s="37">
        <f>+S108*$X$1</f>
        <v>1209.9699989999999</v>
      </c>
      <c r="U108" s="11">
        <v>315000</v>
      </c>
      <c r="V108" s="4">
        <f>+U108/S108</f>
        <v>2802.2417934347477</v>
      </c>
    </row>
    <row r="109" spans="1:22" ht="30" customHeight="1" x14ac:dyDescent="0.2">
      <c r="A109" s="15" t="s">
        <v>9</v>
      </c>
      <c r="B109" s="7" t="s">
        <v>32</v>
      </c>
      <c r="C109" s="7" t="s">
        <v>17</v>
      </c>
      <c r="D109" s="7">
        <v>2</v>
      </c>
      <c r="E109" s="7">
        <v>201</v>
      </c>
      <c r="F109" s="27">
        <v>2</v>
      </c>
      <c r="G109" s="7">
        <v>2</v>
      </c>
      <c r="H109" s="18" t="s">
        <v>140</v>
      </c>
      <c r="I109" s="6"/>
      <c r="J109" s="7" t="s">
        <v>16</v>
      </c>
      <c r="K109" s="31">
        <v>84.91</v>
      </c>
      <c r="L109" s="40">
        <v>913.96274899999992</v>
      </c>
      <c r="M109" s="33">
        <v>21.25</v>
      </c>
      <c r="N109" s="40">
        <v>228.73287499999998</v>
      </c>
      <c r="O109" s="33">
        <v>3.58</v>
      </c>
      <c r="P109" s="40">
        <v>38.534762000000001</v>
      </c>
      <c r="Q109" s="32">
        <v>0</v>
      </c>
      <c r="R109" s="40">
        <v>0</v>
      </c>
      <c r="S109" s="38">
        <v>109.74</v>
      </c>
      <c r="T109" s="37">
        <f>+S109*$X$1</f>
        <v>1181.230386</v>
      </c>
      <c r="U109" s="11">
        <v>315000</v>
      </c>
      <c r="V109" s="4">
        <f>+U109/S109</f>
        <v>2870.4209950792783</v>
      </c>
    </row>
    <row r="110" spans="1:22" ht="30" customHeight="1" x14ac:dyDescent="0.2">
      <c r="A110" s="15" t="s">
        <v>9</v>
      </c>
      <c r="B110" s="7" t="s">
        <v>32</v>
      </c>
      <c r="C110" s="7" t="s">
        <v>17</v>
      </c>
      <c r="D110" s="7">
        <v>3</v>
      </c>
      <c r="E110" s="7">
        <v>104</v>
      </c>
      <c r="F110" s="27">
        <v>1</v>
      </c>
      <c r="G110" s="7">
        <v>1</v>
      </c>
      <c r="H110" s="18" t="s">
        <v>141</v>
      </c>
      <c r="I110" s="6"/>
      <c r="J110" s="7" t="s">
        <v>16</v>
      </c>
      <c r="K110" s="31">
        <v>62.19</v>
      </c>
      <c r="L110" s="40">
        <v>669.40694099999996</v>
      </c>
      <c r="M110" s="33">
        <v>19.27</v>
      </c>
      <c r="N110" s="40">
        <v>207.42035299999998</v>
      </c>
      <c r="O110" s="33">
        <v>0</v>
      </c>
      <c r="P110" s="40">
        <v>0</v>
      </c>
      <c r="Q110" s="32">
        <v>0</v>
      </c>
      <c r="R110" s="40">
        <v>0</v>
      </c>
      <c r="S110" s="38">
        <v>81.459999999999994</v>
      </c>
      <c r="T110" s="37">
        <f>+S110*$X$1</f>
        <v>876.82729399999994</v>
      </c>
      <c r="U110" s="11">
        <v>223000</v>
      </c>
      <c r="V110" s="4">
        <f>+U110/S110</f>
        <v>2737.5398968819054</v>
      </c>
    </row>
    <row r="111" spans="1:22" ht="30" customHeight="1" x14ac:dyDescent="0.2">
      <c r="A111" s="15" t="s">
        <v>9</v>
      </c>
      <c r="B111" s="7" t="s">
        <v>32</v>
      </c>
      <c r="C111" s="7" t="s">
        <v>17</v>
      </c>
      <c r="D111" s="7">
        <v>4</v>
      </c>
      <c r="E111" s="7">
        <v>104</v>
      </c>
      <c r="F111" s="27">
        <v>1</v>
      </c>
      <c r="G111" s="7">
        <v>1</v>
      </c>
      <c r="H111" s="18" t="s">
        <v>142</v>
      </c>
      <c r="I111" s="6"/>
      <c r="J111" s="7" t="s">
        <v>16</v>
      </c>
      <c r="K111" s="31">
        <v>62.19</v>
      </c>
      <c r="L111" s="40">
        <v>669.40694099999996</v>
      </c>
      <c r="M111" s="33">
        <v>20.94</v>
      </c>
      <c r="N111" s="40">
        <v>225.39606600000002</v>
      </c>
      <c r="O111" s="33">
        <v>1.49</v>
      </c>
      <c r="P111" s="40">
        <v>16.038211</v>
      </c>
      <c r="Q111" s="32">
        <v>0</v>
      </c>
      <c r="R111" s="40">
        <v>0</v>
      </c>
      <c r="S111" s="38">
        <v>84.62</v>
      </c>
      <c r="T111" s="37">
        <f>+S111*$X$1</f>
        <v>910.84121800000003</v>
      </c>
      <c r="U111" s="11">
        <v>230500</v>
      </c>
      <c r="V111" s="4">
        <f>+U111/S111</f>
        <v>2723.9423304183406</v>
      </c>
    </row>
    <row r="112" spans="1:22" ht="30" customHeight="1" x14ac:dyDescent="0.2">
      <c r="A112" s="15" t="s">
        <v>9</v>
      </c>
      <c r="B112" s="7" t="s">
        <v>32</v>
      </c>
      <c r="C112" s="7" t="s">
        <v>17</v>
      </c>
      <c r="D112" s="7">
        <v>5</v>
      </c>
      <c r="E112" s="7">
        <v>104</v>
      </c>
      <c r="F112" s="27">
        <v>1</v>
      </c>
      <c r="G112" s="7">
        <v>1</v>
      </c>
      <c r="H112" s="18" t="s">
        <v>143</v>
      </c>
      <c r="I112" s="6"/>
      <c r="J112" s="7" t="s">
        <v>16</v>
      </c>
      <c r="K112" s="31">
        <v>62.19</v>
      </c>
      <c r="L112" s="40">
        <v>669.40694099999996</v>
      </c>
      <c r="M112" s="33">
        <v>21.57</v>
      </c>
      <c r="N112" s="40">
        <v>232.177323</v>
      </c>
      <c r="O112" s="33">
        <v>3.6</v>
      </c>
      <c r="P112" s="40">
        <v>38.750039999999998</v>
      </c>
      <c r="Q112" s="32">
        <v>0</v>
      </c>
      <c r="R112" s="40">
        <v>0</v>
      </c>
      <c r="S112" s="38">
        <v>87.36</v>
      </c>
      <c r="T112" s="37">
        <f>+S112*$X$1</f>
        <v>940.33430399999997</v>
      </c>
      <c r="U112" s="11">
        <v>233000</v>
      </c>
      <c r="V112" s="4">
        <f>+U112/S112</f>
        <v>2667.1245421245421</v>
      </c>
    </row>
    <row r="113" spans="1:22" ht="30" customHeight="1" x14ac:dyDescent="0.2">
      <c r="A113" s="15" t="s">
        <v>9</v>
      </c>
      <c r="B113" s="7" t="s">
        <v>32</v>
      </c>
      <c r="C113" s="7" t="s">
        <v>17</v>
      </c>
      <c r="D113" s="7">
        <v>6</v>
      </c>
      <c r="E113" s="7">
        <v>301</v>
      </c>
      <c r="F113" s="27">
        <v>3</v>
      </c>
      <c r="G113" s="7">
        <v>3</v>
      </c>
      <c r="H113" s="18" t="s">
        <v>144</v>
      </c>
      <c r="I113" s="6"/>
      <c r="J113" s="7" t="s">
        <v>16</v>
      </c>
      <c r="K113" s="31">
        <v>113.89</v>
      </c>
      <c r="L113" s="40">
        <v>1225.9005709999999</v>
      </c>
      <c r="M113" s="33">
        <v>31.71</v>
      </c>
      <c r="N113" s="40">
        <v>341.32326899999998</v>
      </c>
      <c r="O113" s="33">
        <v>4.76</v>
      </c>
      <c r="P113" s="40">
        <v>51.236163999999995</v>
      </c>
      <c r="Q113" s="32">
        <v>0</v>
      </c>
      <c r="R113" s="40">
        <v>0</v>
      </c>
      <c r="S113" s="38">
        <v>150.36000000000001</v>
      </c>
      <c r="T113" s="37">
        <f>+S113*$X$1</f>
        <v>1618.460004</v>
      </c>
      <c r="U113" s="11">
        <v>410000</v>
      </c>
      <c r="V113" s="4">
        <f>+U113/S113</f>
        <v>2726.7890396382013</v>
      </c>
    </row>
    <row r="114" spans="1:22" ht="30" customHeight="1" x14ac:dyDescent="0.2">
      <c r="A114" s="15" t="s">
        <v>9</v>
      </c>
      <c r="B114" s="7" t="s">
        <v>32</v>
      </c>
      <c r="C114" s="7" t="s">
        <v>18</v>
      </c>
      <c r="D114" s="7">
        <v>1</v>
      </c>
      <c r="E114" s="7">
        <v>201</v>
      </c>
      <c r="F114" s="27">
        <v>2</v>
      </c>
      <c r="G114" s="7">
        <v>2</v>
      </c>
      <c r="H114" s="18" t="s">
        <v>145</v>
      </c>
      <c r="I114" s="6"/>
      <c r="J114" s="7" t="s">
        <v>16</v>
      </c>
      <c r="K114" s="31">
        <v>84.91</v>
      </c>
      <c r="L114" s="40">
        <v>913.96274899999992</v>
      </c>
      <c r="M114" s="33">
        <v>25.88</v>
      </c>
      <c r="N114" s="40">
        <v>278.56973199999999</v>
      </c>
      <c r="O114" s="33">
        <v>5.49</v>
      </c>
      <c r="P114" s="40">
        <v>59.093811000000002</v>
      </c>
      <c r="Q114" s="32">
        <v>0</v>
      </c>
      <c r="R114" s="40">
        <v>0</v>
      </c>
      <c r="S114" s="38">
        <v>116.28</v>
      </c>
      <c r="T114" s="37">
        <f>+S114*$X$1</f>
        <v>1251.6262919999999</v>
      </c>
      <c r="U114" s="11">
        <v>320000</v>
      </c>
      <c r="V114" s="4">
        <f>+U114/S114</f>
        <v>2751.9779841761265</v>
      </c>
    </row>
    <row r="115" spans="1:22" ht="30" customHeight="1" x14ac:dyDescent="0.2">
      <c r="A115" s="15" t="s">
        <v>9</v>
      </c>
      <c r="B115" s="7" t="s">
        <v>32</v>
      </c>
      <c r="C115" s="7" t="s">
        <v>18</v>
      </c>
      <c r="D115" s="7">
        <v>2</v>
      </c>
      <c r="E115" s="7">
        <v>201</v>
      </c>
      <c r="F115" s="27">
        <v>2</v>
      </c>
      <c r="G115" s="7">
        <v>2</v>
      </c>
      <c r="H115" s="18" t="s">
        <v>146</v>
      </c>
      <c r="I115" s="6"/>
      <c r="J115" s="7" t="s">
        <v>16</v>
      </c>
      <c r="K115" s="31">
        <v>84.91</v>
      </c>
      <c r="L115" s="40">
        <v>913.96274899999992</v>
      </c>
      <c r="M115" s="33">
        <v>21.25</v>
      </c>
      <c r="N115" s="40">
        <v>228.73287499999998</v>
      </c>
      <c r="O115" s="33">
        <v>3.91</v>
      </c>
      <c r="P115" s="40">
        <v>42.086849000000001</v>
      </c>
      <c r="Q115" s="32">
        <v>0</v>
      </c>
      <c r="R115" s="40">
        <v>0</v>
      </c>
      <c r="S115" s="38">
        <v>110.07</v>
      </c>
      <c r="T115" s="37">
        <f>+S115*$X$1</f>
        <v>1184.782473</v>
      </c>
      <c r="U115" s="11">
        <v>320000</v>
      </c>
      <c r="V115" s="4">
        <f>+U115/S115</f>
        <v>2907.2408467338969</v>
      </c>
    </row>
    <row r="116" spans="1:22" ht="30" customHeight="1" x14ac:dyDescent="0.2">
      <c r="A116" s="15" t="s">
        <v>9</v>
      </c>
      <c r="B116" s="7" t="s">
        <v>32</v>
      </c>
      <c r="C116" s="7" t="s">
        <v>18</v>
      </c>
      <c r="D116" s="7">
        <v>3</v>
      </c>
      <c r="E116" s="7">
        <v>104</v>
      </c>
      <c r="F116" s="27">
        <v>1</v>
      </c>
      <c r="G116" s="7">
        <v>1</v>
      </c>
      <c r="H116" s="18" t="s">
        <v>147</v>
      </c>
      <c r="I116" s="6"/>
      <c r="J116" s="7" t="s">
        <v>16</v>
      </c>
      <c r="K116" s="31">
        <v>62.19</v>
      </c>
      <c r="L116" s="40">
        <v>669.40694099999996</v>
      </c>
      <c r="M116" s="33">
        <v>19.27</v>
      </c>
      <c r="N116" s="40">
        <v>207.42035299999998</v>
      </c>
      <c r="O116" s="33">
        <v>5.35</v>
      </c>
      <c r="P116" s="40">
        <v>57.586864999999996</v>
      </c>
      <c r="Q116" s="32">
        <v>0</v>
      </c>
      <c r="R116" s="40">
        <v>0</v>
      </c>
      <c r="S116" s="38">
        <v>86.81</v>
      </c>
      <c r="T116" s="37">
        <f>+S116*$X$1</f>
        <v>934.41415900000004</v>
      </c>
      <c r="U116" s="11">
        <v>233000</v>
      </c>
      <c r="V116" s="4">
        <f>+U116/S116</f>
        <v>2684.0225780440041</v>
      </c>
    </row>
    <row r="117" spans="1:22" ht="30" customHeight="1" x14ac:dyDescent="0.2">
      <c r="A117" s="15" t="s">
        <v>9</v>
      </c>
      <c r="B117" s="7" t="s">
        <v>32</v>
      </c>
      <c r="C117" s="7" t="s">
        <v>18</v>
      </c>
      <c r="D117" s="7">
        <v>4</v>
      </c>
      <c r="E117" s="7">
        <v>104</v>
      </c>
      <c r="F117" s="27">
        <v>1</v>
      </c>
      <c r="G117" s="7">
        <v>1</v>
      </c>
      <c r="H117" s="18" t="s">
        <v>148</v>
      </c>
      <c r="I117" s="6"/>
      <c r="J117" s="7" t="s">
        <v>16</v>
      </c>
      <c r="K117" s="31">
        <v>62.19</v>
      </c>
      <c r="L117" s="40">
        <v>669.40694099999996</v>
      </c>
      <c r="M117" s="33">
        <v>20.94</v>
      </c>
      <c r="N117" s="40">
        <v>225.39606600000002</v>
      </c>
      <c r="O117" s="33">
        <v>0.54</v>
      </c>
      <c r="P117" s="40">
        <v>5.812506</v>
      </c>
      <c r="Q117" s="32">
        <v>0</v>
      </c>
      <c r="R117" s="40">
        <v>0</v>
      </c>
      <c r="S117" s="38">
        <v>83.67</v>
      </c>
      <c r="T117" s="37">
        <f>+S117*$X$1</f>
        <v>900.61551299999996</v>
      </c>
      <c r="U117" s="11">
        <v>228000</v>
      </c>
      <c r="V117" s="4">
        <f>+U117/S117</f>
        <v>2724.9910362136966</v>
      </c>
    </row>
    <row r="118" spans="1:22" ht="30" customHeight="1" x14ac:dyDescent="0.2">
      <c r="A118" s="15" t="s">
        <v>9</v>
      </c>
      <c r="B118" s="7" t="s">
        <v>32</v>
      </c>
      <c r="C118" s="7" t="s">
        <v>18</v>
      </c>
      <c r="D118" s="7">
        <v>5</v>
      </c>
      <c r="E118" s="7">
        <v>104</v>
      </c>
      <c r="F118" s="27">
        <v>1</v>
      </c>
      <c r="G118" s="7">
        <v>1</v>
      </c>
      <c r="H118" s="18" t="s">
        <v>149</v>
      </c>
      <c r="I118" s="6"/>
      <c r="J118" s="7" t="s">
        <v>16</v>
      </c>
      <c r="K118" s="31">
        <v>62.19</v>
      </c>
      <c r="L118" s="40">
        <v>669.40694099999996</v>
      </c>
      <c r="M118" s="33">
        <v>21.57</v>
      </c>
      <c r="N118" s="40">
        <v>232.177323</v>
      </c>
      <c r="O118" s="33">
        <v>0</v>
      </c>
      <c r="P118" s="40">
        <v>0</v>
      </c>
      <c r="Q118" s="32">
        <v>0</v>
      </c>
      <c r="R118" s="40">
        <v>0</v>
      </c>
      <c r="S118" s="38">
        <v>83.759999999999991</v>
      </c>
      <c r="T118" s="37">
        <f>+S118*$X$1</f>
        <v>901.58426399999985</v>
      </c>
      <c r="U118" s="20" t="s">
        <v>228</v>
      </c>
      <c r="V118" s="4"/>
    </row>
    <row r="119" spans="1:22" ht="30" customHeight="1" x14ac:dyDescent="0.2">
      <c r="A119" s="15" t="s">
        <v>9</v>
      </c>
      <c r="B119" s="7" t="s">
        <v>32</v>
      </c>
      <c r="C119" s="7" t="s">
        <v>18</v>
      </c>
      <c r="D119" s="7">
        <v>6</v>
      </c>
      <c r="E119" s="7">
        <v>301</v>
      </c>
      <c r="F119" s="27">
        <v>3</v>
      </c>
      <c r="G119" s="7">
        <v>3</v>
      </c>
      <c r="H119" s="18" t="s">
        <v>150</v>
      </c>
      <c r="I119" s="6"/>
      <c r="J119" s="7" t="s">
        <v>16</v>
      </c>
      <c r="K119" s="31">
        <v>113.89</v>
      </c>
      <c r="L119" s="40">
        <v>1225.9005709999999</v>
      </c>
      <c r="M119" s="33">
        <v>31.71</v>
      </c>
      <c r="N119" s="40">
        <v>341.32326899999998</v>
      </c>
      <c r="O119" s="33">
        <v>1.33</v>
      </c>
      <c r="P119" s="40">
        <v>14.315987</v>
      </c>
      <c r="Q119" s="32">
        <v>0</v>
      </c>
      <c r="R119" s="40">
        <v>0</v>
      </c>
      <c r="S119" s="38">
        <v>146.93</v>
      </c>
      <c r="T119" s="37">
        <f>+S119*$X$1</f>
        <v>1581.5398270000001</v>
      </c>
      <c r="U119" s="11">
        <v>410000</v>
      </c>
      <c r="V119" s="4">
        <f>+U119/S119</f>
        <v>2790.4444293200841</v>
      </c>
    </row>
    <row r="120" spans="1:22" ht="30" customHeight="1" x14ac:dyDescent="0.2">
      <c r="A120" s="15" t="s">
        <v>9</v>
      </c>
      <c r="B120" s="7" t="s">
        <v>32</v>
      </c>
      <c r="C120" s="7" t="s">
        <v>20</v>
      </c>
      <c r="D120" s="7">
        <v>1</v>
      </c>
      <c r="E120" s="7">
        <v>201</v>
      </c>
      <c r="F120" s="27">
        <v>2</v>
      </c>
      <c r="G120" s="7">
        <v>2</v>
      </c>
      <c r="H120" s="18" t="s">
        <v>151</v>
      </c>
      <c r="I120" s="6"/>
      <c r="J120" s="7" t="s">
        <v>16</v>
      </c>
      <c r="K120" s="31">
        <v>84.91</v>
      </c>
      <c r="L120" s="40">
        <v>913.96274899999992</v>
      </c>
      <c r="M120" s="33">
        <v>26.62</v>
      </c>
      <c r="N120" s="40">
        <v>286.53501799999998</v>
      </c>
      <c r="O120" s="33">
        <v>1.26</v>
      </c>
      <c r="P120" s="40">
        <v>13.562514</v>
      </c>
      <c r="Q120" s="32">
        <v>0</v>
      </c>
      <c r="R120" s="40">
        <v>0</v>
      </c>
      <c r="S120" s="38">
        <v>112.78999999999999</v>
      </c>
      <c r="T120" s="37">
        <f>+S120*$X$1</f>
        <v>1214.0602809999998</v>
      </c>
      <c r="U120" s="11">
        <v>325000</v>
      </c>
      <c r="V120" s="4">
        <f>+U120/S120</f>
        <v>2881.4611224399328</v>
      </c>
    </row>
    <row r="121" spans="1:22" ht="30" customHeight="1" x14ac:dyDescent="0.2">
      <c r="A121" s="15" t="s">
        <v>9</v>
      </c>
      <c r="B121" s="7" t="s">
        <v>32</v>
      </c>
      <c r="C121" s="7" t="s">
        <v>20</v>
      </c>
      <c r="D121" s="7">
        <v>2</v>
      </c>
      <c r="E121" s="7">
        <v>201</v>
      </c>
      <c r="F121" s="27">
        <v>2</v>
      </c>
      <c r="G121" s="7">
        <v>2</v>
      </c>
      <c r="H121" s="18" t="s">
        <v>152</v>
      </c>
      <c r="I121" s="6"/>
      <c r="J121" s="7" t="s">
        <v>16</v>
      </c>
      <c r="K121" s="31">
        <v>84.91</v>
      </c>
      <c r="L121" s="40">
        <v>913.96274899999992</v>
      </c>
      <c r="M121" s="33">
        <v>18.59</v>
      </c>
      <c r="N121" s="40">
        <v>200.10090099999999</v>
      </c>
      <c r="O121" s="33">
        <v>6.23</v>
      </c>
      <c r="P121" s="40">
        <v>67.059097000000008</v>
      </c>
      <c r="Q121" s="32">
        <v>0</v>
      </c>
      <c r="R121" s="40">
        <v>0</v>
      </c>
      <c r="S121" s="38">
        <v>109.72999999999999</v>
      </c>
      <c r="T121" s="37">
        <f>+S121*$X$1</f>
        <v>1181.1227469999999</v>
      </c>
      <c r="U121" s="11">
        <v>325000</v>
      </c>
      <c r="V121" s="4">
        <f>+U121/S121</f>
        <v>2961.8153649867859</v>
      </c>
    </row>
    <row r="122" spans="1:22" ht="30" customHeight="1" x14ac:dyDescent="0.2">
      <c r="A122" s="15" t="s">
        <v>9</v>
      </c>
      <c r="B122" s="7" t="s">
        <v>32</v>
      </c>
      <c r="C122" s="7" t="s">
        <v>20</v>
      </c>
      <c r="D122" s="7">
        <v>3</v>
      </c>
      <c r="E122" s="7">
        <v>104</v>
      </c>
      <c r="F122" s="27">
        <v>1</v>
      </c>
      <c r="G122" s="7">
        <v>1</v>
      </c>
      <c r="H122" s="18" t="s">
        <v>153</v>
      </c>
      <c r="I122" s="6"/>
      <c r="J122" s="7" t="s">
        <v>16</v>
      </c>
      <c r="K122" s="31">
        <v>62.19</v>
      </c>
      <c r="L122" s="40">
        <v>669.40694099999996</v>
      </c>
      <c r="M122" s="33">
        <v>16.66</v>
      </c>
      <c r="N122" s="40">
        <v>179.32657399999999</v>
      </c>
      <c r="O122" s="33">
        <v>2.6100000000000003</v>
      </c>
      <c r="P122" s="40">
        <v>28.093779000000001</v>
      </c>
      <c r="Q122" s="32">
        <v>0</v>
      </c>
      <c r="R122" s="40">
        <v>0</v>
      </c>
      <c r="S122" s="38">
        <v>81.459999999999994</v>
      </c>
      <c r="T122" s="37">
        <f>+S122*$X$1</f>
        <v>876.82729399999994</v>
      </c>
      <c r="U122" s="11">
        <v>225500</v>
      </c>
      <c r="V122" s="4">
        <f>+U122/S122</f>
        <v>2768.2298060397743</v>
      </c>
    </row>
    <row r="123" spans="1:22" ht="30" customHeight="1" x14ac:dyDescent="0.2">
      <c r="A123" s="15" t="s">
        <v>9</v>
      </c>
      <c r="B123" s="7" t="s">
        <v>32</v>
      </c>
      <c r="C123" s="7" t="s">
        <v>20</v>
      </c>
      <c r="D123" s="7">
        <v>4</v>
      </c>
      <c r="E123" s="7">
        <v>104</v>
      </c>
      <c r="F123" s="27">
        <v>1</v>
      </c>
      <c r="G123" s="7">
        <v>1</v>
      </c>
      <c r="H123" s="18" t="s">
        <v>154</v>
      </c>
      <c r="I123" s="6"/>
      <c r="J123" s="7" t="s">
        <v>16</v>
      </c>
      <c r="K123" s="31">
        <v>62.19</v>
      </c>
      <c r="L123" s="40">
        <v>669.40694099999996</v>
      </c>
      <c r="M123" s="33">
        <v>11.91</v>
      </c>
      <c r="N123" s="40">
        <v>128.198049</v>
      </c>
      <c r="O123" s="33">
        <v>10.52</v>
      </c>
      <c r="P123" s="40">
        <v>113.236228</v>
      </c>
      <c r="Q123" s="32">
        <v>0</v>
      </c>
      <c r="R123" s="40">
        <v>0</v>
      </c>
      <c r="S123" s="38">
        <v>84.62</v>
      </c>
      <c r="T123" s="37">
        <f>+S123*$X$1</f>
        <v>910.84121800000003</v>
      </c>
      <c r="U123" s="11">
        <v>225500</v>
      </c>
      <c r="V123" s="4">
        <f>+U123/S123</f>
        <v>2664.8546442921293</v>
      </c>
    </row>
    <row r="124" spans="1:22" ht="30" customHeight="1" x14ac:dyDescent="0.2">
      <c r="A124" s="15" t="s">
        <v>9</v>
      </c>
      <c r="B124" s="7" t="s">
        <v>32</v>
      </c>
      <c r="C124" s="7" t="s">
        <v>20</v>
      </c>
      <c r="D124" s="7">
        <v>5</v>
      </c>
      <c r="E124" s="7">
        <v>104</v>
      </c>
      <c r="F124" s="27">
        <v>1</v>
      </c>
      <c r="G124" s="7">
        <v>1</v>
      </c>
      <c r="H124" s="18" t="s">
        <v>155</v>
      </c>
      <c r="I124" s="6"/>
      <c r="J124" s="7" t="s">
        <v>16</v>
      </c>
      <c r="K124" s="31">
        <v>62.19</v>
      </c>
      <c r="L124" s="40">
        <v>669.40694099999996</v>
      </c>
      <c r="M124" s="33">
        <v>11.64</v>
      </c>
      <c r="N124" s="40">
        <v>125.29179600000001</v>
      </c>
      <c r="O124" s="33">
        <v>13.52</v>
      </c>
      <c r="P124" s="40">
        <v>145.527928</v>
      </c>
      <c r="Q124" s="32">
        <v>0</v>
      </c>
      <c r="R124" s="40">
        <v>0</v>
      </c>
      <c r="S124" s="38">
        <v>87.35</v>
      </c>
      <c r="T124" s="37">
        <f>+S124*$X$1</f>
        <v>940.22666499999991</v>
      </c>
      <c r="U124" s="11">
        <v>238000</v>
      </c>
      <c r="V124" s="4">
        <f>+U124/S124</f>
        <v>2724.670864338867</v>
      </c>
    </row>
    <row r="125" spans="1:22" ht="30" customHeight="1" x14ac:dyDescent="0.2">
      <c r="A125" s="15" t="s">
        <v>9</v>
      </c>
      <c r="B125" s="7" t="s">
        <v>32</v>
      </c>
      <c r="C125" s="7" t="s">
        <v>20</v>
      </c>
      <c r="D125" s="7">
        <v>6</v>
      </c>
      <c r="E125" s="7">
        <v>301</v>
      </c>
      <c r="F125" s="27">
        <v>3</v>
      </c>
      <c r="G125" s="7">
        <v>3</v>
      </c>
      <c r="H125" s="18" t="s">
        <v>156</v>
      </c>
      <c r="I125" s="6"/>
      <c r="J125" s="7" t="s">
        <v>16</v>
      </c>
      <c r="K125" s="31">
        <v>113.89</v>
      </c>
      <c r="L125" s="40">
        <v>1225.9005709999999</v>
      </c>
      <c r="M125" s="33">
        <v>14.38</v>
      </c>
      <c r="N125" s="40">
        <v>154.78488200000001</v>
      </c>
      <c r="O125" s="33">
        <v>22.1</v>
      </c>
      <c r="P125" s="40">
        <v>237.88219000000001</v>
      </c>
      <c r="Q125" s="32">
        <v>0</v>
      </c>
      <c r="R125" s="40">
        <v>0</v>
      </c>
      <c r="S125" s="38">
        <v>150.37</v>
      </c>
      <c r="T125" s="37">
        <f>+S125*$X$1</f>
        <v>1618.5676430000001</v>
      </c>
      <c r="U125" s="11">
        <v>415000</v>
      </c>
      <c r="V125" s="4">
        <f>+U125/S125</f>
        <v>2759.8590144310701</v>
      </c>
    </row>
    <row r="126" spans="1:22" ht="30" customHeight="1" x14ac:dyDescent="0.2">
      <c r="A126" s="15" t="s">
        <v>9</v>
      </c>
      <c r="B126" s="7" t="s">
        <v>32</v>
      </c>
      <c r="C126" s="7" t="s">
        <v>30</v>
      </c>
      <c r="D126" s="7">
        <v>1</v>
      </c>
      <c r="E126" s="7">
        <v>205</v>
      </c>
      <c r="F126" s="27">
        <v>2</v>
      </c>
      <c r="G126" s="7" t="s">
        <v>230</v>
      </c>
      <c r="H126" s="18" t="s">
        <v>157</v>
      </c>
      <c r="I126" s="6"/>
      <c r="J126" s="7" t="s">
        <v>22</v>
      </c>
      <c r="K126" s="31">
        <v>106.85000000000001</v>
      </c>
      <c r="L126" s="40">
        <v>1150.122715</v>
      </c>
      <c r="M126" s="33">
        <v>21.51</v>
      </c>
      <c r="N126" s="40">
        <v>231.53148900000002</v>
      </c>
      <c r="O126" s="33">
        <v>81.7</v>
      </c>
      <c r="P126" s="40">
        <v>879.41062999999997</v>
      </c>
      <c r="Q126" s="32">
        <v>0</v>
      </c>
      <c r="R126" s="40">
        <v>0</v>
      </c>
      <c r="S126" s="38">
        <v>210.06</v>
      </c>
      <c r="T126" s="37">
        <f>+S126*$X$1</f>
        <v>2261.0648339999998</v>
      </c>
      <c r="U126" s="20" t="s">
        <v>228</v>
      </c>
      <c r="V126" s="4"/>
    </row>
    <row r="127" spans="1:22" ht="30" customHeight="1" x14ac:dyDescent="0.2">
      <c r="A127" s="15" t="s">
        <v>9</v>
      </c>
      <c r="B127" s="7" t="s">
        <v>32</v>
      </c>
      <c r="C127" s="7" t="s">
        <v>30</v>
      </c>
      <c r="D127" s="7">
        <v>2</v>
      </c>
      <c r="E127" s="7">
        <v>205</v>
      </c>
      <c r="F127" s="27">
        <v>2</v>
      </c>
      <c r="G127" s="7" t="s">
        <v>230</v>
      </c>
      <c r="H127" s="18" t="s">
        <v>158</v>
      </c>
      <c r="I127" s="6"/>
      <c r="J127" s="7" t="s">
        <v>22</v>
      </c>
      <c r="K127" s="31">
        <v>106.85000000000001</v>
      </c>
      <c r="L127" s="40">
        <v>1150.122715</v>
      </c>
      <c r="M127" s="33">
        <v>17.989999999999998</v>
      </c>
      <c r="N127" s="40">
        <v>193.64256099999997</v>
      </c>
      <c r="O127" s="33">
        <v>61.88</v>
      </c>
      <c r="P127" s="40">
        <v>666.07013200000006</v>
      </c>
      <c r="Q127" s="32">
        <v>0</v>
      </c>
      <c r="R127" s="40">
        <v>0</v>
      </c>
      <c r="S127" s="38">
        <v>186.72000000000003</v>
      </c>
      <c r="T127" s="37">
        <f>+S127*$X$1</f>
        <v>2009.8354080000001</v>
      </c>
      <c r="U127" s="11">
        <v>485000</v>
      </c>
      <c r="V127" s="4">
        <f>+U127/S127</f>
        <v>2597.4721508140528</v>
      </c>
    </row>
    <row r="128" spans="1:22" ht="30" customHeight="1" x14ac:dyDescent="0.2">
      <c r="A128" s="15" t="s">
        <v>9</v>
      </c>
      <c r="B128" s="7" t="s">
        <v>32</v>
      </c>
      <c r="C128" s="7" t="s">
        <v>30</v>
      </c>
      <c r="D128" s="7">
        <v>3</v>
      </c>
      <c r="E128" s="7">
        <v>105</v>
      </c>
      <c r="F128" s="27">
        <v>1</v>
      </c>
      <c r="G128" s="7" t="s">
        <v>235</v>
      </c>
      <c r="H128" s="18" t="s">
        <v>159</v>
      </c>
      <c r="I128" s="6"/>
      <c r="J128" s="7" t="s">
        <v>22</v>
      </c>
      <c r="K128" s="31">
        <v>78.570000000000007</v>
      </c>
      <c r="L128" s="40">
        <v>845.71962300000007</v>
      </c>
      <c r="M128" s="33">
        <v>10.99</v>
      </c>
      <c r="N128" s="40">
        <v>118.295261</v>
      </c>
      <c r="O128" s="33">
        <v>48.83</v>
      </c>
      <c r="P128" s="40">
        <v>525.60123699999997</v>
      </c>
      <c r="Q128" s="32">
        <v>0</v>
      </c>
      <c r="R128" s="40">
        <v>0</v>
      </c>
      <c r="S128" s="38">
        <v>138.39000000000001</v>
      </c>
      <c r="T128" s="37">
        <f>+S128*$X$1</f>
        <v>1489.616121</v>
      </c>
      <c r="U128" s="11">
        <v>375000</v>
      </c>
      <c r="V128" s="4">
        <f>+U128/S128</f>
        <v>2709.7333622371557</v>
      </c>
    </row>
    <row r="129" spans="1:22" ht="30" customHeight="1" x14ac:dyDescent="0.2">
      <c r="A129" s="15" t="s">
        <v>9</v>
      </c>
      <c r="B129" s="7" t="s">
        <v>32</v>
      </c>
      <c r="C129" s="7" t="s">
        <v>30</v>
      </c>
      <c r="D129" s="7">
        <v>4</v>
      </c>
      <c r="E129" s="7">
        <v>105</v>
      </c>
      <c r="F129" s="27">
        <v>1</v>
      </c>
      <c r="G129" s="7" t="s">
        <v>235</v>
      </c>
      <c r="H129" s="18" t="s">
        <v>160</v>
      </c>
      <c r="I129" s="6"/>
      <c r="J129" s="7" t="s">
        <v>22</v>
      </c>
      <c r="K129" s="31">
        <v>78.570000000000007</v>
      </c>
      <c r="L129" s="40">
        <v>845.71962300000007</v>
      </c>
      <c r="M129" s="33">
        <v>11.56</v>
      </c>
      <c r="N129" s="40">
        <v>124.430684</v>
      </c>
      <c r="O129" s="33">
        <v>53.62</v>
      </c>
      <c r="P129" s="40">
        <v>577.16031799999996</v>
      </c>
      <c r="Q129" s="32">
        <v>0</v>
      </c>
      <c r="R129" s="40">
        <v>0</v>
      </c>
      <c r="S129" s="38">
        <v>143.75</v>
      </c>
      <c r="T129" s="37">
        <f>+S129*$X$1</f>
        <v>1547.3106249999998</v>
      </c>
      <c r="U129" s="11">
        <v>385000</v>
      </c>
      <c r="V129" s="4">
        <f>+U129/S129</f>
        <v>2678.2608695652175</v>
      </c>
    </row>
    <row r="130" spans="1:22" ht="30" customHeight="1" x14ac:dyDescent="0.2">
      <c r="A130" s="15" t="s">
        <v>9</v>
      </c>
      <c r="B130" s="7" t="s">
        <v>32</v>
      </c>
      <c r="C130" s="7" t="s">
        <v>30</v>
      </c>
      <c r="D130" s="7">
        <v>5</v>
      </c>
      <c r="E130" s="7">
        <v>105</v>
      </c>
      <c r="F130" s="27">
        <v>1</v>
      </c>
      <c r="G130" s="7" t="s">
        <v>235</v>
      </c>
      <c r="H130" s="18" t="s">
        <v>161</v>
      </c>
      <c r="I130" s="6"/>
      <c r="J130" s="7" t="s">
        <v>22</v>
      </c>
      <c r="K130" s="31">
        <v>78.570000000000007</v>
      </c>
      <c r="L130" s="40">
        <v>845.71962300000007</v>
      </c>
      <c r="M130" s="33">
        <v>11.71</v>
      </c>
      <c r="N130" s="40">
        <v>126.045269</v>
      </c>
      <c r="O130" s="33">
        <v>55.490000000000009</v>
      </c>
      <c r="P130" s="40">
        <v>597.28881100000012</v>
      </c>
      <c r="Q130" s="32">
        <v>0</v>
      </c>
      <c r="R130" s="40">
        <v>0</v>
      </c>
      <c r="S130" s="38">
        <v>145.77000000000004</v>
      </c>
      <c r="T130" s="37">
        <f>+S130*$X$1</f>
        <v>1569.0537030000003</v>
      </c>
      <c r="U130" s="11">
        <v>385000</v>
      </c>
      <c r="V130" s="4">
        <f>+U130/S130</f>
        <v>2641.1470124168204</v>
      </c>
    </row>
    <row r="131" spans="1:22" ht="30" customHeight="1" x14ac:dyDescent="0.2">
      <c r="A131" s="15" t="s">
        <v>9</v>
      </c>
      <c r="B131" s="7" t="s">
        <v>32</v>
      </c>
      <c r="C131" s="7" t="s">
        <v>30</v>
      </c>
      <c r="D131" s="7">
        <v>6</v>
      </c>
      <c r="E131" s="7">
        <v>205</v>
      </c>
      <c r="F131" s="27">
        <v>2</v>
      </c>
      <c r="G131" s="7" t="s">
        <v>230</v>
      </c>
      <c r="H131" s="18" t="s">
        <v>162</v>
      </c>
      <c r="I131" s="6"/>
      <c r="J131" s="7" t="s">
        <v>22</v>
      </c>
      <c r="K131" s="31">
        <v>106.85000000000001</v>
      </c>
      <c r="L131" s="40">
        <v>1150.122715</v>
      </c>
      <c r="M131" s="33">
        <v>20.83</v>
      </c>
      <c r="N131" s="40">
        <v>224.21203699999998</v>
      </c>
      <c r="O131" s="33">
        <v>76.88</v>
      </c>
      <c r="P131" s="40">
        <v>827.5286319999999</v>
      </c>
      <c r="Q131" s="32">
        <v>0</v>
      </c>
      <c r="R131" s="40">
        <v>0</v>
      </c>
      <c r="S131" s="38">
        <v>204.56</v>
      </c>
      <c r="T131" s="37">
        <f>+S131*$X$1</f>
        <v>2201.8633839999998</v>
      </c>
      <c r="U131" s="20" t="s">
        <v>228</v>
      </c>
      <c r="V131" s="4"/>
    </row>
    <row r="132" spans="1:22" ht="30" customHeight="1" x14ac:dyDescent="0.2">
      <c r="A132" s="15" t="s">
        <v>9</v>
      </c>
      <c r="B132" s="7" t="s">
        <v>33</v>
      </c>
      <c r="C132" s="7" t="s">
        <v>12</v>
      </c>
      <c r="D132" s="7">
        <v>1</v>
      </c>
      <c r="E132" s="7">
        <v>201</v>
      </c>
      <c r="F132" s="27">
        <v>2</v>
      </c>
      <c r="G132" s="7">
        <v>2</v>
      </c>
      <c r="H132" s="18" t="s">
        <v>163</v>
      </c>
      <c r="I132" s="6"/>
      <c r="J132" s="7" t="s">
        <v>14</v>
      </c>
      <c r="K132" s="31">
        <v>84.91</v>
      </c>
      <c r="L132" s="40">
        <v>913.96274899999992</v>
      </c>
      <c r="M132" s="33">
        <v>29.19</v>
      </c>
      <c r="N132" s="40">
        <v>314.198241</v>
      </c>
      <c r="O132" s="33">
        <v>0</v>
      </c>
      <c r="P132" s="40">
        <v>0</v>
      </c>
      <c r="Q132" s="32">
        <v>8.01</v>
      </c>
      <c r="R132" s="40">
        <v>86.218838999999988</v>
      </c>
      <c r="S132" s="38">
        <v>122.11</v>
      </c>
      <c r="T132" s="37">
        <f>+S132*$X$1</f>
        <v>1314.379829</v>
      </c>
      <c r="U132" s="11">
        <v>330000</v>
      </c>
      <c r="V132" s="4">
        <f>+U132/S132</f>
        <v>2702.481369257227</v>
      </c>
    </row>
    <row r="133" spans="1:22" ht="30" customHeight="1" x14ac:dyDescent="0.2">
      <c r="A133" s="15" t="s">
        <v>9</v>
      </c>
      <c r="B133" s="7" t="s">
        <v>33</v>
      </c>
      <c r="C133" s="7" t="s">
        <v>12</v>
      </c>
      <c r="D133" s="7">
        <v>2</v>
      </c>
      <c r="E133" s="7">
        <v>201</v>
      </c>
      <c r="F133" s="27">
        <v>2</v>
      </c>
      <c r="G133" s="7">
        <v>2</v>
      </c>
      <c r="H133" s="18" t="s">
        <v>164</v>
      </c>
      <c r="I133" s="6"/>
      <c r="J133" s="7" t="s">
        <v>14</v>
      </c>
      <c r="K133" s="31">
        <v>84.91</v>
      </c>
      <c r="L133" s="40">
        <v>913.96274899999992</v>
      </c>
      <c r="M133" s="33">
        <v>21.15</v>
      </c>
      <c r="N133" s="40">
        <v>227.65648499999998</v>
      </c>
      <c r="O133" s="33">
        <v>0</v>
      </c>
      <c r="P133" s="40">
        <v>0</v>
      </c>
      <c r="Q133" s="32">
        <v>12</v>
      </c>
      <c r="R133" s="40">
        <v>129.16679999999999</v>
      </c>
      <c r="S133" s="38">
        <v>118.06</v>
      </c>
      <c r="T133" s="37">
        <f>+S133*$X$1</f>
        <v>1270.786034</v>
      </c>
      <c r="U133" s="11">
        <v>325000</v>
      </c>
      <c r="V133" s="4">
        <f>+U133/S133</f>
        <v>2752.8375402337792</v>
      </c>
    </row>
    <row r="134" spans="1:22" ht="30" customHeight="1" x14ac:dyDescent="0.2">
      <c r="A134" s="15" t="s">
        <v>9</v>
      </c>
      <c r="B134" s="7" t="s">
        <v>33</v>
      </c>
      <c r="C134" s="7" t="s">
        <v>12</v>
      </c>
      <c r="D134" s="7">
        <v>3</v>
      </c>
      <c r="E134" s="7">
        <v>104</v>
      </c>
      <c r="F134" s="27">
        <v>1</v>
      </c>
      <c r="G134" s="7">
        <v>1</v>
      </c>
      <c r="H134" s="18" t="s">
        <v>165</v>
      </c>
      <c r="I134" s="6"/>
      <c r="J134" s="7" t="s">
        <v>14</v>
      </c>
      <c r="K134" s="31">
        <v>62.19</v>
      </c>
      <c r="L134" s="40">
        <v>669.40694099999996</v>
      </c>
      <c r="M134" s="33">
        <v>21.06</v>
      </c>
      <c r="N134" s="40">
        <v>226.68773399999998</v>
      </c>
      <c r="O134" s="33">
        <v>0</v>
      </c>
      <c r="P134" s="40">
        <v>0</v>
      </c>
      <c r="Q134" s="32">
        <v>3.64</v>
      </c>
      <c r="R134" s="40">
        <v>39.180596000000001</v>
      </c>
      <c r="S134" s="38">
        <v>86.89</v>
      </c>
      <c r="T134" s="37">
        <f>+S134*$X$1</f>
        <v>935.27527099999998</v>
      </c>
      <c r="U134" s="11">
        <v>243000</v>
      </c>
      <c r="V134" s="4">
        <f>+U134/S134</f>
        <v>2796.6394291633101</v>
      </c>
    </row>
    <row r="135" spans="1:22" ht="30" customHeight="1" x14ac:dyDescent="0.2">
      <c r="A135" s="15" t="s">
        <v>9</v>
      </c>
      <c r="B135" s="7" t="s">
        <v>33</v>
      </c>
      <c r="C135" s="7" t="s">
        <v>12</v>
      </c>
      <c r="D135" s="7">
        <v>4</v>
      </c>
      <c r="E135" s="7">
        <v>104</v>
      </c>
      <c r="F135" s="27">
        <v>1</v>
      </c>
      <c r="G135" s="7">
        <v>1</v>
      </c>
      <c r="H135" s="18" t="s">
        <v>166</v>
      </c>
      <c r="I135" s="6"/>
      <c r="J135" s="7" t="s">
        <v>14</v>
      </c>
      <c r="K135" s="31">
        <v>62.19</v>
      </c>
      <c r="L135" s="40">
        <v>669.40694099999996</v>
      </c>
      <c r="M135" s="33">
        <v>24.8</v>
      </c>
      <c r="N135" s="40">
        <v>266.94472000000002</v>
      </c>
      <c r="O135" s="33">
        <v>0</v>
      </c>
      <c r="P135" s="40">
        <v>0</v>
      </c>
      <c r="Q135" s="32">
        <v>2.86</v>
      </c>
      <c r="R135" s="40">
        <v>30.784753999999996</v>
      </c>
      <c r="S135" s="38">
        <v>89.85</v>
      </c>
      <c r="T135" s="37">
        <f>+S135*$X$1</f>
        <v>967.13641499999994</v>
      </c>
      <c r="U135" s="11">
        <v>243000</v>
      </c>
      <c r="V135" s="4">
        <f>+U135/S135</f>
        <v>2704.5075125208682</v>
      </c>
    </row>
    <row r="136" spans="1:22" ht="30" customHeight="1" x14ac:dyDescent="0.2">
      <c r="A136" s="15" t="s">
        <v>9</v>
      </c>
      <c r="B136" s="7" t="s">
        <v>33</v>
      </c>
      <c r="C136" s="7" t="s">
        <v>15</v>
      </c>
      <c r="D136" s="7">
        <v>1</v>
      </c>
      <c r="E136" s="7">
        <v>201</v>
      </c>
      <c r="F136" s="27">
        <v>2</v>
      </c>
      <c r="G136" s="7">
        <v>2</v>
      </c>
      <c r="H136" s="18" t="s">
        <v>167</v>
      </c>
      <c r="I136" s="6"/>
      <c r="J136" s="7" t="s">
        <v>16</v>
      </c>
      <c r="K136" s="31">
        <v>84.91</v>
      </c>
      <c r="L136" s="40">
        <v>913.96274899999992</v>
      </c>
      <c r="M136" s="33">
        <v>23.94</v>
      </c>
      <c r="N136" s="40">
        <v>257.68776600000001</v>
      </c>
      <c r="O136" s="33">
        <v>5.63</v>
      </c>
      <c r="P136" s="40">
        <v>60.600756999999994</v>
      </c>
      <c r="Q136" s="32">
        <v>0</v>
      </c>
      <c r="R136" s="40">
        <v>0</v>
      </c>
      <c r="S136" s="38">
        <v>114.47999999999999</v>
      </c>
      <c r="T136" s="37">
        <f>+S136*$X$1</f>
        <v>1232.2512719999997</v>
      </c>
      <c r="U136" s="11">
        <v>315000</v>
      </c>
      <c r="V136" s="4">
        <f>+U136/S136</f>
        <v>2751.5723270440253</v>
      </c>
    </row>
    <row r="137" spans="1:22" ht="30" customHeight="1" x14ac:dyDescent="0.2">
      <c r="A137" s="15" t="s">
        <v>9</v>
      </c>
      <c r="B137" s="7" t="s">
        <v>33</v>
      </c>
      <c r="C137" s="7" t="s">
        <v>15</v>
      </c>
      <c r="D137" s="7">
        <v>2</v>
      </c>
      <c r="E137" s="7">
        <v>201</v>
      </c>
      <c r="F137" s="27">
        <v>2</v>
      </c>
      <c r="G137" s="7">
        <v>2</v>
      </c>
      <c r="H137" s="18" t="s">
        <v>168</v>
      </c>
      <c r="I137" s="6"/>
      <c r="J137" s="7" t="s">
        <v>16</v>
      </c>
      <c r="K137" s="31">
        <v>84.91</v>
      </c>
      <c r="L137" s="40">
        <v>913.96274899999992</v>
      </c>
      <c r="M137" s="33">
        <v>18.04</v>
      </c>
      <c r="N137" s="40">
        <v>194.18075599999997</v>
      </c>
      <c r="O137" s="33">
        <v>3.33</v>
      </c>
      <c r="P137" s="40">
        <v>35.843786999999999</v>
      </c>
      <c r="Q137" s="32">
        <v>0</v>
      </c>
      <c r="R137" s="40">
        <v>0</v>
      </c>
      <c r="S137" s="38">
        <v>106.28</v>
      </c>
      <c r="T137" s="37">
        <f>+S137*$X$1</f>
        <v>1143.987292</v>
      </c>
      <c r="U137" s="11">
        <v>310000</v>
      </c>
      <c r="V137" s="4">
        <f>+U137/S137</f>
        <v>2916.8234851336092</v>
      </c>
    </row>
    <row r="138" spans="1:22" ht="30" customHeight="1" x14ac:dyDescent="0.2">
      <c r="A138" s="15" t="s">
        <v>9</v>
      </c>
      <c r="B138" s="7" t="s">
        <v>33</v>
      </c>
      <c r="C138" s="7" t="s">
        <v>15</v>
      </c>
      <c r="D138" s="7">
        <v>3</v>
      </c>
      <c r="E138" s="7">
        <v>104</v>
      </c>
      <c r="F138" s="27">
        <v>1</v>
      </c>
      <c r="G138" s="7">
        <v>1</v>
      </c>
      <c r="H138" s="18" t="s">
        <v>169</v>
      </c>
      <c r="I138" s="6"/>
      <c r="J138" s="7" t="s">
        <v>16</v>
      </c>
      <c r="K138" s="31">
        <v>62.19</v>
      </c>
      <c r="L138" s="40">
        <v>669.40694099999996</v>
      </c>
      <c r="M138" s="33">
        <v>17.2</v>
      </c>
      <c r="N138" s="40">
        <v>185.13907999999998</v>
      </c>
      <c r="O138" s="33">
        <v>4.26</v>
      </c>
      <c r="P138" s="40">
        <v>45.854213999999999</v>
      </c>
      <c r="Q138" s="32">
        <v>0</v>
      </c>
      <c r="R138" s="40">
        <v>0</v>
      </c>
      <c r="S138" s="38">
        <v>83.65</v>
      </c>
      <c r="T138" s="37">
        <f>+S138*$X$1</f>
        <v>900.40023500000007</v>
      </c>
      <c r="U138" s="11">
        <v>228000</v>
      </c>
      <c r="V138" s="4">
        <f>+U138/S138</f>
        <v>2725.6425582785414</v>
      </c>
    </row>
    <row r="139" spans="1:22" ht="30" customHeight="1" x14ac:dyDescent="0.2">
      <c r="A139" s="15" t="s">
        <v>9</v>
      </c>
      <c r="B139" s="7" t="s">
        <v>33</v>
      </c>
      <c r="C139" s="7" t="s">
        <v>15</v>
      </c>
      <c r="D139" s="7">
        <v>4</v>
      </c>
      <c r="E139" s="7">
        <v>104</v>
      </c>
      <c r="F139" s="27">
        <v>1</v>
      </c>
      <c r="G139" s="7">
        <v>1</v>
      </c>
      <c r="H139" s="18" t="s">
        <v>170</v>
      </c>
      <c r="I139" s="6"/>
      <c r="J139" s="7" t="s">
        <v>16</v>
      </c>
      <c r="K139" s="31">
        <v>62.19</v>
      </c>
      <c r="L139" s="40">
        <v>669.40694099999996</v>
      </c>
      <c r="M139" s="33">
        <v>17.32</v>
      </c>
      <c r="N139" s="40">
        <v>186.43074799999999</v>
      </c>
      <c r="O139" s="33">
        <v>5.32</v>
      </c>
      <c r="P139" s="40">
        <v>57.263947999999999</v>
      </c>
      <c r="Q139" s="32">
        <v>0</v>
      </c>
      <c r="R139" s="40">
        <v>0</v>
      </c>
      <c r="S139" s="38">
        <v>84.83</v>
      </c>
      <c r="T139" s="37">
        <f>+S139*$X$1</f>
        <v>913.10163699999998</v>
      </c>
      <c r="U139" s="20" t="s">
        <v>228</v>
      </c>
      <c r="V139" s="4"/>
    </row>
    <row r="140" spans="1:22" ht="30" customHeight="1" x14ac:dyDescent="0.2">
      <c r="A140" s="15" t="s">
        <v>9</v>
      </c>
      <c r="B140" s="7" t="s">
        <v>33</v>
      </c>
      <c r="C140" s="7" t="s">
        <v>17</v>
      </c>
      <c r="D140" s="7">
        <v>1</v>
      </c>
      <c r="E140" s="7">
        <v>201</v>
      </c>
      <c r="F140" s="27">
        <v>2</v>
      </c>
      <c r="G140" s="7">
        <v>2</v>
      </c>
      <c r="H140" s="18" t="s">
        <v>171</v>
      </c>
      <c r="I140" s="6"/>
      <c r="J140" s="7" t="s">
        <v>16</v>
      </c>
      <c r="K140" s="31">
        <v>84.91</v>
      </c>
      <c r="L140" s="40">
        <v>913.96274899999992</v>
      </c>
      <c r="M140" s="33">
        <v>23.94</v>
      </c>
      <c r="N140" s="40">
        <v>257.68776600000001</v>
      </c>
      <c r="O140" s="33">
        <v>1.1200000000000001</v>
      </c>
      <c r="P140" s="40">
        <v>12.055568000000001</v>
      </c>
      <c r="Q140" s="32">
        <v>0</v>
      </c>
      <c r="R140" s="40">
        <v>0</v>
      </c>
      <c r="S140" s="38">
        <v>109.97</v>
      </c>
      <c r="T140" s="37">
        <f>+S140*$X$1</f>
        <v>1183.706083</v>
      </c>
      <c r="U140" s="11">
        <v>315000</v>
      </c>
      <c r="V140" s="4">
        <f>+U140/S140</f>
        <v>2864.4175684277529</v>
      </c>
    </row>
    <row r="141" spans="1:22" ht="30" customHeight="1" x14ac:dyDescent="0.2">
      <c r="A141" s="15" t="s">
        <v>9</v>
      </c>
      <c r="B141" s="7" t="s">
        <v>33</v>
      </c>
      <c r="C141" s="7" t="s">
        <v>17</v>
      </c>
      <c r="D141" s="7">
        <v>2</v>
      </c>
      <c r="E141" s="7">
        <v>201</v>
      </c>
      <c r="F141" s="27">
        <v>2</v>
      </c>
      <c r="G141" s="7">
        <v>2</v>
      </c>
      <c r="H141" s="18" t="s">
        <v>172</v>
      </c>
      <c r="I141" s="6"/>
      <c r="J141" s="7" t="s">
        <v>16</v>
      </c>
      <c r="K141" s="31">
        <v>84.91</v>
      </c>
      <c r="L141" s="40">
        <v>913.96274899999992</v>
      </c>
      <c r="M141" s="33">
        <v>18.04</v>
      </c>
      <c r="N141" s="40">
        <v>194.18075599999997</v>
      </c>
      <c r="O141" s="33">
        <v>3.82</v>
      </c>
      <c r="P141" s="40">
        <v>41.118097999999996</v>
      </c>
      <c r="Q141" s="32">
        <v>0</v>
      </c>
      <c r="R141" s="40">
        <v>0</v>
      </c>
      <c r="S141" s="38">
        <v>106.77</v>
      </c>
      <c r="T141" s="37">
        <f>+S141*$X$1</f>
        <v>1149.2616029999999</v>
      </c>
      <c r="U141" s="11">
        <v>310000</v>
      </c>
      <c r="V141" s="4">
        <f>+U141/S141</f>
        <v>2903.4372951203522</v>
      </c>
    </row>
    <row r="142" spans="1:22" ht="30" customHeight="1" x14ac:dyDescent="0.2">
      <c r="A142" s="15" t="s">
        <v>9</v>
      </c>
      <c r="B142" s="7" t="s">
        <v>33</v>
      </c>
      <c r="C142" s="7" t="s">
        <v>17</v>
      </c>
      <c r="D142" s="7">
        <v>3</v>
      </c>
      <c r="E142" s="7">
        <v>104</v>
      </c>
      <c r="F142" s="27">
        <v>1</v>
      </c>
      <c r="G142" s="7">
        <v>1</v>
      </c>
      <c r="H142" s="18" t="s">
        <v>173</v>
      </c>
      <c r="I142" s="6"/>
      <c r="J142" s="7" t="s">
        <v>16</v>
      </c>
      <c r="K142" s="31">
        <v>62.19</v>
      </c>
      <c r="L142" s="40">
        <v>669.40694099999996</v>
      </c>
      <c r="M142" s="33">
        <v>17.2</v>
      </c>
      <c r="N142" s="40">
        <v>185.13907999999998</v>
      </c>
      <c r="O142" s="33">
        <v>0</v>
      </c>
      <c r="P142" s="40">
        <v>0</v>
      </c>
      <c r="Q142" s="32">
        <v>0</v>
      </c>
      <c r="R142" s="40">
        <v>0</v>
      </c>
      <c r="S142" s="38">
        <v>79.39</v>
      </c>
      <c r="T142" s="37">
        <f>+S142*$X$1</f>
        <v>854.546021</v>
      </c>
      <c r="U142" s="11">
        <v>220500</v>
      </c>
      <c r="V142" s="4">
        <f>+U142/S142</f>
        <v>2777.42788764328</v>
      </c>
    </row>
    <row r="143" spans="1:22" ht="30" customHeight="1" x14ac:dyDescent="0.2">
      <c r="A143" s="15" t="s">
        <v>9</v>
      </c>
      <c r="B143" s="7" t="s">
        <v>33</v>
      </c>
      <c r="C143" s="7" t="s">
        <v>17</v>
      </c>
      <c r="D143" s="7">
        <v>4</v>
      </c>
      <c r="E143" s="7">
        <v>104</v>
      </c>
      <c r="F143" s="27">
        <v>1</v>
      </c>
      <c r="G143" s="7">
        <v>1</v>
      </c>
      <c r="H143" s="18" t="s">
        <v>174</v>
      </c>
      <c r="I143" s="6"/>
      <c r="J143" s="7" t="s">
        <v>16</v>
      </c>
      <c r="K143" s="31">
        <v>62.19</v>
      </c>
      <c r="L143" s="40">
        <v>669.40694099999996</v>
      </c>
      <c r="M143" s="33">
        <v>17.32</v>
      </c>
      <c r="N143" s="40">
        <v>186.43074799999999</v>
      </c>
      <c r="O143" s="33">
        <v>0</v>
      </c>
      <c r="P143" s="40">
        <v>0</v>
      </c>
      <c r="Q143" s="32">
        <v>0</v>
      </c>
      <c r="R143" s="40">
        <v>0</v>
      </c>
      <c r="S143" s="38">
        <v>79.509999999999991</v>
      </c>
      <c r="T143" s="37">
        <f>+S143*$X$1</f>
        <v>855.83768899999984</v>
      </c>
      <c r="U143" s="11">
        <v>220500</v>
      </c>
      <c r="V143" s="4">
        <f>+U143/S143</f>
        <v>2773.2360709344739</v>
      </c>
    </row>
    <row r="144" spans="1:22" ht="30" customHeight="1" x14ac:dyDescent="0.2">
      <c r="A144" s="15" t="s">
        <v>9</v>
      </c>
      <c r="B144" s="7" t="s">
        <v>33</v>
      </c>
      <c r="C144" s="7" t="s">
        <v>17</v>
      </c>
      <c r="D144" s="7">
        <v>5</v>
      </c>
      <c r="E144" s="7">
        <v>104</v>
      </c>
      <c r="F144" s="27">
        <v>1</v>
      </c>
      <c r="G144" s="7">
        <v>1</v>
      </c>
      <c r="H144" s="18" t="s">
        <v>175</v>
      </c>
      <c r="I144" s="6"/>
      <c r="J144" s="7" t="s">
        <v>16</v>
      </c>
      <c r="K144" s="31">
        <v>62.19</v>
      </c>
      <c r="L144" s="40">
        <v>669.40694099999996</v>
      </c>
      <c r="M144" s="33">
        <v>20.43</v>
      </c>
      <c r="N144" s="40">
        <v>219.906477</v>
      </c>
      <c r="O144" s="33">
        <v>0.34</v>
      </c>
      <c r="P144" s="40">
        <v>3.659726</v>
      </c>
      <c r="Q144" s="32">
        <v>0</v>
      </c>
      <c r="R144" s="40">
        <v>0</v>
      </c>
      <c r="S144" s="38">
        <v>82.96</v>
      </c>
      <c r="T144" s="37">
        <f>+S144*$X$1</f>
        <v>892.97314399999993</v>
      </c>
      <c r="U144" s="20" t="s">
        <v>228</v>
      </c>
      <c r="V144" s="4"/>
    </row>
    <row r="145" spans="1:22" ht="30" customHeight="1" x14ac:dyDescent="0.2">
      <c r="A145" s="15" t="s">
        <v>9</v>
      </c>
      <c r="B145" s="7" t="s">
        <v>33</v>
      </c>
      <c r="C145" s="7" t="s">
        <v>17</v>
      </c>
      <c r="D145" s="7">
        <v>6</v>
      </c>
      <c r="E145" s="7">
        <v>301</v>
      </c>
      <c r="F145" s="27">
        <v>3</v>
      </c>
      <c r="G145" s="7">
        <v>3</v>
      </c>
      <c r="H145" s="18" t="s">
        <v>176</v>
      </c>
      <c r="I145" s="6"/>
      <c r="J145" s="7" t="s">
        <v>16</v>
      </c>
      <c r="K145" s="31">
        <v>113.89</v>
      </c>
      <c r="L145" s="40">
        <v>1225.9005709999999</v>
      </c>
      <c r="M145" s="33">
        <v>29.88</v>
      </c>
      <c r="N145" s="40">
        <v>321.62533199999996</v>
      </c>
      <c r="O145" s="33">
        <v>1.37</v>
      </c>
      <c r="P145" s="40">
        <v>14.746543000000001</v>
      </c>
      <c r="Q145" s="32">
        <v>0</v>
      </c>
      <c r="R145" s="40">
        <v>0</v>
      </c>
      <c r="S145" s="38">
        <v>145.13999999999999</v>
      </c>
      <c r="T145" s="37">
        <f>+S145*$X$1</f>
        <v>1562.2724459999997</v>
      </c>
      <c r="U145" s="11">
        <v>405000</v>
      </c>
      <c r="V145" s="4">
        <f>+U145/S145</f>
        <v>2790.4092600248041</v>
      </c>
    </row>
    <row r="146" spans="1:22" ht="30" customHeight="1" x14ac:dyDescent="0.2">
      <c r="A146" s="15" t="s">
        <v>9</v>
      </c>
      <c r="B146" s="7" t="s">
        <v>33</v>
      </c>
      <c r="C146" s="7" t="s">
        <v>18</v>
      </c>
      <c r="D146" s="7">
        <v>1</v>
      </c>
      <c r="E146" s="7">
        <v>201</v>
      </c>
      <c r="F146" s="27">
        <v>2</v>
      </c>
      <c r="G146" s="7">
        <v>2</v>
      </c>
      <c r="H146" s="18" t="s">
        <v>177</v>
      </c>
      <c r="I146" s="6"/>
      <c r="J146" s="7" t="s">
        <v>16</v>
      </c>
      <c r="K146" s="31">
        <v>84.91</v>
      </c>
      <c r="L146" s="40">
        <v>913.96274899999992</v>
      </c>
      <c r="M146" s="33">
        <v>23.94</v>
      </c>
      <c r="N146" s="40">
        <v>257.68776600000001</v>
      </c>
      <c r="O146" s="33">
        <v>5.63</v>
      </c>
      <c r="P146" s="40">
        <v>60.600756999999994</v>
      </c>
      <c r="Q146" s="32">
        <v>0</v>
      </c>
      <c r="R146" s="40">
        <v>0</v>
      </c>
      <c r="S146" s="38">
        <v>114.47999999999999</v>
      </c>
      <c r="T146" s="37">
        <f>+S146*$X$1</f>
        <v>1232.2512719999997</v>
      </c>
      <c r="U146" s="11">
        <v>320000</v>
      </c>
      <c r="V146" s="4">
        <f>+U146/S146</f>
        <v>2795.2480782669463</v>
      </c>
    </row>
    <row r="147" spans="1:22" ht="30" customHeight="1" x14ac:dyDescent="0.2">
      <c r="A147" s="15" t="s">
        <v>9</v>
      </c>
      <c r="B147" s="7" t="s">
        <v>33</v>
      </c>
      <c r="C147" s="7" t="s">
        <v>18</v>
      </c>
      <c r="D147" s="7">
        <v>2</v>
      </c>
      <c r="E147" s="7">
        <v>201</v>
      </c>
      <c r="F147" s="27">
        <v>2</v>
      </c>
      <c r="G147" s="7">
        <v>2</v>
      </c>
      <c r="H147" s="18" t="s">
        <v>178</v>
      </c>
      <c r="I147" s="6"/>
      <c r="J147" s="7" t="s">
        <v>16</v>
      </c>
      <c r="K147" s="31">
        <v>84.91</v>
      </c>
      <c r="L147" s="40">
        <v>913.96274899999992</v>
      </c>
      <c r="M147" s="33">
        <v>18.04</v>
      </c>
      <c r="N147" s="40">
        <v>194.18075599999997</v>
      </c>
      <c r="O147" s="33">
        <v>3.33</v>
      </c>
      <c r="P147" s="40">
        <v>35.843786999999999</v>
      </c>
      <c r="Q147" s="32">
        <v>0</v>
      </c>
      <c r="R147" s="40">
        <v>0</v>
      </c>
      <c r="S147" s="38">
        <v>106.28</v>
      </c>
      <c r="T147" s="37">
        <f>+S147*$X$1</f>
        <v>1143.987292</v>
      </c>
      <c r="U147" s="20" t="s">
        <v>228</v>
      </c>
      <c r="V147" s="4"/>
    </row>
    <row r="148" spans="1:22" ht="30" customHeight="1" x14ac:dyDescent="0.2">
      <c r="A148" s="15" t="s">
        <v>9</v>
      </c>
      <c r="B148" s="7" t="s">
        <v>33</v>
      </c>
      <c r="C148" s="7" t="s">
        <v>18</v>
      </c>
      <c r="D148" s="7">
        <v>3</v>
      </c>
      <c r="E148" s="7">
        <v>104</v>
      </c>
      <c r="F148" s="27">
        <v>1</v>
      </c>
      <c r="G148" s="7">
        <v>1</v>
      </c>
      <c r="H148" s="18" t="s">
        <v>179</v>
      </c>
      <c r="I148" s="6"/>
      <c r="J148" s="7" t="s">
        <v>16</v>
      </c>
      <c r="K148" s="31">
        <v>62.19</v>
      </c>
      <c r="L148" s="40">
        <v>669.40694099999996</v>
      </c>
      <c r="M148" s="33">
        <v>17.2</v>
      </c>
      <c r="N148" s="40">
        <v>185.13907999999998</v>
      </c>
      <c r="O148" s="33">
        <v>4.26</v>
      </c>
      <c r="P148" s="40">
        <v>45.854213999999999</v>
      </c>
      <c r="Q148" s="32">
        <v>0</v>
      </c>
      <c r="R148" s="40">
        <v>0</v>
      </c>
      <c r="S148" s="38">
        <v>83.65</v>
      </c>
      <c r="T148" s="37">
        <f>+S148*$X$1</f>
        <v>900.40023500000007</v>
      </c>
      <c r="U148" s="11">
        <v>228000</v>
      </c>
      <c r="V148" s="4">
        <f>+U148/S148</f>
        <v>2725.6425582785414</v>
      </c>
    </row>
    <row r="149" spans="1:22" ht="30" customHeight="1" x14ac:dyDescent="0.2">
      <c r="A149" s="15" t="s">
        <v>9</v>
      </c>
      <c r="B149" s="7" t="s">
        <v>33</v>
      </c>
      <c r="C149" s="7" t="s">
        <v>18</v>
      </c>
      <c r="D149" s="7">
        <v>4</v>
      </c>
      <c r="E149" s="7">
        <v>104</v>
      </c>
      <c r="F149" s="27">
        <v>1</v>
      </c>
      <c r="G149" s="7">
        <v>1</v>
      </c>
      <c r="H149" s="18" t="s">
        <v>180</v>
      </c>
      <c r="I149" s="6"/>
      <c r="J149" s="7" t="s">
        <v>16</v>
      </c>
      <c r="K149" s="31">
        <v>62.19</v>
      </c>
      <c r="L149" s="40">
        <v>669.40694099999996</v>
      </c>
      <c r="M149" s="33">
        <v>17.32</v>
      </c>
      <c r="N149" s="40">
        <v>186.43074799999999</v>
      </c>
      <c r="O149" s="33">
        <v>5.32</v>
      </c>
      <c r="P149" s="40">
        <v>57.263947999999999</v>
      </c>
      <c r="Q149" s="32">
        <v>0</v>
      </c>
      <c r="R149" s="40">
        <v>0</v>
      </c>
      <c r="S149" s="38">
        <v>84.83</v>
      </c>
      <c r="T149" s="37">
        <f>+S149*$X$1</f>
        <v>913.10163699999998</v>
      </c>
      <c r="U149" s="11">
        <v>230500</v>
      </c>
      <c r="V149" s="4">
        <f>+U149/S149</f>
        <v>2717.1991040905341</v>
      </c>
    </row>
    <row r="150" spans="1:22" ht="30" customHeight="1" x14ac:dyDescent="0.2">
      <c r="A150" s="15" t="s">
        <v>9</v>
      </c>
      <c r="B150" s="7" t="s">
        <v>33</v>
      </c>
      <c r="C150" s="7" t="s">
        <v>18</v>
      </c>
      <c r="D150" s="7">
        <v>5</v>
      </c>
      <c r="E150" s="7">
        <v>104</v>
      </c>
      <c r="F150" s="27">
        <v>1</v>
      </c>
      <c r="G150" s="7">
        <v>1</v>
      </c>
      <c r="H150" s="18" t="s">
        <v>181</v>
      </c>
      <c r="I150" s="6"/>
      <c r="J150" s="7" t="s">
        <v>16</v>
      </c>
      <c r="K150" s="31">
        <v>62.19</v>
      </c>
      <c r="L150" s="40">
        <v>669.40694099999996</v>
      </c>
      <c r="M150" s="33">
        <v>21.56</v>
      </c>
      <c r="N150" s="40">
        <v>232.06968399999997</v>
      </c>
      <c r="O150" s="33">
        <v>3.64</v>
      </c>
      <c r="P150" s="40">
        <v>39.180596000000001</v>
      </c>
      <c r="Q150" s="32">
        <v>0</v>
      </c>
      <c r="R150" s="40">
        <v>0</v>
      </c>
      <c r="S150" s="38">
        <v>87.39</v>
      </c>
      <c r="T150" s="37">
        <f>+S150*$X$1</f>
        <v>940.65722099999994</v>
      </c>
      <c r="U150" s="11">
        <v>233000</v>
      </c>
      <c r="V150" s="4">
        <f>+U150/S150</f>
        <v>2666.2089483922646</v>
      </c>
    </row>
    <row r="151" spans="1:22" ht="30" customHeight="1" x14ac:dyDescent="0.2">
      <c r="A151" s="15" t="s">
        <v>9</v>
      </c>
      <c r="B151" s="7" t="s">
        <v>33</v>
      </c>
      <c r="C151" s="7" t="s">
        <v>18</v>
      </c>
      <c r="D151" s="7">
        <v>6</v>
      </c>
      <c r="E151" s="7">
        <v>301</v>
      </c>
      <c r="F151" s="27">
        <v>3</v>
      </c>
      <c r="G151" s="7">
        <v>3</v>
      </c>
      <c r="H151" s="18" t="s">
        <v>182</v>
      </c>
      <c r="I151" s="6"/>
      <c r="J151" s="7" t="s">
        <v>16</v>
      </c>
      <c r="K151" s="31">
        <v>113.89</v>
      </c>
      <c r="L151" s="40">
        <v>1225.9005709999999</v>
      </c>
      <c r="M151" s="33">
        <v>29.88</v>
      </c>
      <c r="N151" s="40">
        <v>321.62533199999996</v>
      </c>
      <c r="O151" s="33">
        <v>4.17</v>
      </c>
      <c r="P151" s="40">
        <v>44.885462999999994</v>
      </c>
      <c r="Q151" s="32">
        <v>0</v>
      </c>
      <c r="R151" s="40">
        <v>0</v>
      </c>
      <c r="S151" s="38">
        <v>147.94</v>
      </c>
      <c r="T151" s="37">
        <f>+S151*$X$1</f>
        <v>1592.4113659999998</v>
      </c>
      <c r="U151" s="11">
        <v>410000</v>
      </c>
      <c r="V151" s="4">
        <f>+U151/S151</f>
        <v>2771.3938083006624</v>
      </c>
    </row>
    <row r="152" spans="1:22" ht="30" customHeight="1" x14ac:dyDescent="0.2">
      <c r="A152" s="15" t="s">
        <v>9</v>
      </c>
      <c r="B152" s="7" t="s">
        <v>33</v>
      </c>
      <c r="C152" s="7" t="s">
        <v>20</v>
      </c>
      <c r="D152" s="7">
        <v>1</v>
      </c>
      <c r="E152" s="7">
        <v>201</v>
      </c>
      <c r="F152" s="27">
        <v>2</v>
      </c>
      <c r="G152" s="7">
        <v>2</v>
      </c>
      <c r="H152" s="18" t="s">
        <v>183</v>
      </c>
      <c r="I152" s="6"/>
      <c r="J152" s="7" t="s">
        <v>16</v>
      </c>
      <c r="K152" s="31">
        <v>84.91</v>
      </c>
      <c r="L152" s="40">
        <v>913.96274899999992</v>
      </c>
      <c r="M152" s="33">
        <v>21.53</v>
      </c>
      <c r="N152" s="40">
        <v>231.74676700000001</v>
      </c>
      <c r="O152" s="33">
        <v>3.53</v>
      </c>
      <c r="P152" s="40">
        <v>37.996566999999999</v>
      </c>
      <c r="Q152" s="32">
        <v>0</v>
      </c>
      <c r="R152" s="40">
        <v>0</v>
      </c>
      <c r="S152" s="38">
        <v>109.97</v>
      </c>
      <c r="T152" s="37">
        <f>+S152*$X$1</f>
        <v>1183.706083</v>
      </c>
      <c r="U152" s="11">
        <v>325000</v>
      </c>
      <c r="V152" s="4">
        <f>+U152/S152</f>
        <v>2955.3514594889516</v>
      </c>
    </row>
    <row r="153" spans="1:22" ht="30" customHeight="1" x14ac:dyDescent="0.2">
      <c r="A153" s="15" t="s">
        <v>9</v>
      </c>
      <c r="B153" s="7" t="s">
        <v>33</v>
      </c>
      <c r="C153" s="7" t="s">
        <v>20</v>
      </c>
      <c r="D153" s="7">
        <v>2</v>
      </c>
      <c r="E153" s="7">
        <v>201</v>
      </c>
      <c r="F153" s="27">
        <v>2</v>
      </c>
      <c r="G153" s="7">
        <v>2</v>
      </c>
      <c r="H153" s="18" t="s">
        <v>184</v>
      </c>
      <c r="I153" s="6"/>
      <c r="J153" s="7" t="s">
        <v>16</v>
      </c>
      <c r="K153" s="31">
        <v>84.91</v>
      </c>
      <c r="L153" s="40">
        <v>913.96274899999992</v>
      </c>
      <c r="M153" s="33">
        <v>17.489999999999998</v>
      </c>
      <c r="N153" s="40">
        <v>188.26061099999998</v>
      </c>
      <c r="O153" s="33">
        <v>4.37</v>
      </c>
      <c r="P153" s="40">
        <v>47.038243000000001</v>
      </c>
      <c r="Q153" s="32">
        <v>0</v>
      </c>
      <c r="R153" s="40">
        <v>0</v>
      </c>
      <c r="S153" s="38">
        <v>106.77</v>
      </c>
      <c r="T153" s="37">
        <f>+S153*$X$1</f>
        <v>1149.2616029999999</v>
      </c>
      <c r="U153" s="11">
        <v>325000</v>
      </c>
      <c r="V153" s="19">
        <f>+U153/S153</f>
        <v>3043.9261964971433</v>
      </c>
    </row>
    <row r="154" spans="1:22" ht="30" customHeight="1" x14ac:dyDescent="0.2">
      <c r="A154" s="15" t="s">
        <v>9</v>
      </c>
      <c r="B154" s="7" t="s">
        <v>33</v>
      </c>
      <c r="C154" s="7" t="s">
        <v>20</v>
      </c>
      <c r="D154" s="7">
        <v>3</v>
      </c>
      <c r="E154" s="7">
        <v>104</v>
      </c>
      <c r="F154" s="27">
        <v>1</v>
      </c>
      <c r="G154" s="7">
        <v>1</v>
      </c>
      <c r="H154" s="18" t="s">
        <v>185</v>
      </c>
      <c r="I154" s="6"/>
      <c r="J154" s="7" t="s">
        <v>16</v>
      </c>
      <c r="K154" s="31">
        <v>62.19</v>
      </c>
      <c r="L154" s="40">
        <v>669.40694099999996</v>
      </c>
      <c r="M154" s="33">
        <v>17.2</v>
      </c>
      <c r="N154" s="40">
        <v>185.13907999999998</v>
      </c>
      <c r="O154" s="33">
        <v>0</v>
      </c>
      <c r="P154" s="40">
        <v>0</v>
      </c>
      <c r="Q154" s="32">
        <v>0</v>
      </c>
      <c r="R154" s="40">
        <v>0</v>
      </c>
      <c r="S154" s="38">
        <v>79.39</v>
      </c>
      <c r="T154" s="37">
        <f>+S154*$X$1</f>
        <v>854.546021</v>
      </c>
      <c r="U154" s="11">
        <v>223000</v>
      </c>
      <c r="V154" s="4">
        <f>+U154/S154</f>
        <v>2808.9179997480792</v>
      </c>
    </row>
    <row r="155" spans="1:22" ht="30" customHeight="1" x14ac:dyDescent="0.2">
      <c r="A155" s="15" t="s">
        <v>9</v>
      </c>
      <c r="B155" s="7" t="s">
        <v>33</v>
      </c>
      <c r="C155" s="7" t="s">
        <v>20</v>
      </c>
      <c r="D155" s="7">
        <v>4</v>
      </c>
      <c r="E155" s="7">
        <v>104</v>
      </c>
      <c r="F155" s="27">
        <v>1</v>
      </c>
      <c r="G155" s="7">
        <v>1</v>
      </c>
      <c r="H155" s="18" t="s">
        <v>186</v>
      </c>
      <c r="I155" s="6"/>
      <c r="J155" s="7" t="s">
        <v>16</v>
      </c>
      <c r="K155" s="31">
        <v>62.19</v>
      </c>
      <c r="L155" s="40">
        <v>669.40694099999996</v>
      </c>
      <c r="M155" s="33">
        <v>13.71</v>
      </c>
      <c r="N155" s="40">
        <v>147.573069</v>
      </c>
      <c r="O155" s="33">
        <v>3.61</v>
      </c>
      <c r="P155" s="40">
        <v>38.857678999999997</v>
      </c>
      <c r="Q155" s="32">
        <v>0</v>
      </c>
      <c r="R155" s="40">
        <v>0</v>
      </c>
      <c r="S155" s="38">
        <v>79.509999999999991</v>
      </c>
      <c r="T155" s="37">
        <f>+S155*$X$1</f>
        <v>855.83768899999984</v>
      </c>
      <c r="U155" s="11">
        <v>223000</v>
      </c>
      <c r="V155" s="4">
        <f>+U155/S155</f>
        <v>2804.6786567727331</v>
      </c>
    </row>
    <row r="156" spans="1:22" ht="30" customHeight="1" x14ac:dyDescent="0.2">
      <c r="A156" s="15" t="s">
        <v>9</v>
      </c>
      <c r="B156" s="7" t="s">
        <v>33</v>
      </c>
      <c r="C156" s="7" t="s">
        <v>20</v>
      </c>
      <c r="D156" s="7">
        <v>5</v>
      </c>
      <c r="E156" s="7">
        <v>104</v>
      </c>
      <c r="F156" s="27">
        <v>1</v>
      </c>
      <c r="G156" s="7">
        <v>1</v>
      </c>
      <c r="H156" s="18" t="s">
        <v>187</v>
      </c>
      <c r="I156" s="6"/>
      <c r="J156" s="7" t="s">
        <v>16</v>
      </c>
      <c r="K156" s="31">
        <v>62.19</v>
      </c>
      <c r="L156" s="40">
        <v>669.40694099999996</v>
      </c>
      <c r="M156" s="33">
        <v>9.3699999999999992</v>
      </c>
      <c r="N156" s="40">
        <v>100.85774299999999</v>
      </c>
      <c r="O156" s="33">
        <v>11.4</v>
      </c>
      <c r="P156" s="40">
        <v>122.70846</v>
      </c>
      <c r="Q156" s="32">
        <v>0</v>
      </c>
      <c r="R156" s="40">
        <v>0</v>
      </c>
      <c r="S156" s="38">
        <v>82.96</v>
      </c>
      <c r="T156" s="37">
        <f>+S156*$X$1</f>
        <v>892.97314399999993</v>
      </c>
      <c r="U156" s="11">
        <v>225500</v>
      </c>
      <c r="V156" s="4">
        <f>+U156/S156</f>
        <v>2718.1774349083898</v>
      </c>
    </row>
    <row r="157" spans="1:22" ht="30" customHeight="1" x14ac:dyDescent="0.2">
      <c r="A157" s="15" t="s">
        <v>9</v>
      </c>
      <c r="B157" s="7" t="s">
        <v>33</v>
      </c>
      <c r="C157" s="7" t="s">
        <v>20</v>
      </c>
      <c r="D157" s="7">
        <v>6</v>
      </c>
      <c r="E157" s="7">
        <v>301</v>
      </c>
      <c r="F157" s="27">
        <v>3</v>
      </c>
      <c r="G157" s="7">
        <v>3</v>
      </c>
      <c r="H157" s="18" t="s">
        <v>188</v>
      </c>
      <c r="I157" s="6"/>
      <c r="J157" s="7" t="s">
        <v>16</v>
      </c>
      <c r="K157" s="31">
        <v>113.89</v>
      </c>
      <c r="L157" s="40">
        <v>1225.9005709999999</v>
      </c>
      <c r="M157" s="33">
        <v>13.92</v>
      </c>
      <c r="N157" s="40">
        <v>149.83348799999999</v>
      </c>
      <c r="O157" s="33">
        <v>17.34</v>
      </c>
      <c r="P157" s="40">
        <v>186.64602599999998</v>
      </c>
      <c r="Q157" s="32">
        <v>0</v>
      </c>
      <c r="R157" s="40">
        <v>0</v>
      </c>
      <c r="S157" s="38">
        <v>145.15</v>
      </c>
      <c r="T157" s="37">
        <f>+S157*$X$1</f>
        <v>1562.380085</v>
      </c>
      <c r="U157" s="11">
        <v>410000</v>
      </c>
      <c r="V157" s="4">
        <f>+U157/S157</f>
        <v>2824.6641405442642</v>
      </c>
    </row>
    <row r="158" spans="1:22" ht="30" customHeight="1" x14ac:dyDescent="0.2">
      <c r="A158" s="15" t="s">
        <v>9</v>
      </c>
      <c r="B158" s="7" t="s">
        <v>33</v>
      </c>
      <c r="C158" s="7" t="s">
        <v>30</v>
      </c>
      <c r="D158" s="7">
        <v>1</v>
      </c>
      <c r="E158" s="7">
        <v>205</v>
      </c>
      <c r="F158" s="27">
        <v>2</v>
      </c>
      <c r="G158" s="7" t="s">
        <v>230</v>
      </c>
      <c r="H158" s="18" t="s">
        <v>189</v>
      </c>
      <c r="I158" s="6"/>
      <c r="J158" s="7" t="s">
        <v>22</v>
      </c>
      <c r="K158" s="31">
        <v>106.85000000000001</v>
      </c>
      <c r="L158" s="40">
        <v>1150.122715</v>
      </c>
      <c r="M158" s="33">
        <v>22.35</v>
      </c>
      <c r="N158" s="40">
        <v>240.57316500000002</v>
      </c>
      <c r="O158" s="33">
        <v>71.38</v>
      </c>
      <c r="P158" s="40">
        <v>768.32718199999988</v>
      </c>
      <c r="Q158" s="32">
        <v>0</v>
      </c>
      <c r="R158" s="40">
        <v>0</v>
      </c>
      <c r="S158" s="38">
        <v>200.57999999999998</v>
      </c>
      <c r="T158" s="37">
        <f>+S158*$X$1</f>
        <v>2159.0230619999998</v>
      </c>
      <c r="U158" s="11">
        <v>505000</v>
      </c>
      <c r="V158" s="4">
        <f>+U158/S158</f>
        <v>2517.6986738458472</v>
      </c>
    </row>
    <row r="159" spans="1:22" ht="30" customHeight="1" x14ac:dyDescent="0.2">
      <c r="A159" s="15" t="s">
        <v>9</v>
      </c>
      <c r="B159" s="7" t="s">
        <v>33</v>
      </c>
      <c r="C159" s="7" t="s">
        <v>30</v>
      </c>
      <c r="D159" s="7">
        <v>2</v>
      </c>
      <c r="E159" s="7">
        <v>205</v>
      </c>
      <c r="F159" s="27">
        <v>2</v>
      </c>
      <c r="G159" s="7" t="s">
        <v>230</v>
      </c>
      <c r="H159" s="18" t="s">
        <v>190</v>
      </c>
      <c r="I159" s="6"/>
      <c r="J159" s="7" t="s">
        <v>22</v>
      </c>
      <c r="K159" s="31">
        <v>106.85000000000001</v>
      </c>
      <c r="L159" s="40">
        <v>1150.122715</v>
      </c>
      <c r="M159" s="33">
        <v>17.22</v>
      </c>
      <c r="N159" s="40">
        <v>185.35435799999999</v>
      </c>
      <c r="O159" s="33">
        <v>60.2</v>
      </c>
      <c r="P159" s="40">
        <v>647.98677999999995</v>
      </c>
      <c r="Q159" s="32">
        <v>0</v>
      </c>
      <c r="R159" s="40">
        <v>0</v>
      </c>
      <c r="S159" s="38">
        <v>184.27</v>
      </c>
      <c r="T159" s="37">
        <f>+S159*$X$1</f>
        <v>1983.463853</v>
      </c>
      <c r="U159" s="11">
        <v>485000</v>
      </c>
      <c r="V159" s="4">
        <f>+U159/S159</f>
        <v>2632.0073804743038</v>
      </c>
    </row>
    <row r="160" spans="1:22" ht="30" customHeight="1" x14ac:dyDescent="0.2">
      <c r="A160" s="15" t="s">
        <v>9</v>
      </c>
      <c r="B160" s="7" t="s">
        <v>33</v>
      </c>
      <c r="C160" s="7" t="s">
        <v>30</v>
      </c>
      <c r="D160" s="7">
        <v>3</v>
      </c>
      <c r="E160" s="7">
        <v>105</v>
      </c>
      <c r="F160" s="27">
        <v>1</v>
      </c>
      <c r="G160" s="7" t="s">
        <v>235</v>
      </c>
      <c r="H160" s="18" t="s">
        <v>191</v>
      </c>
      <c r="I160" s="6"/>
      <c r="J160" s="7" t="s">
        <v>22</v>
      </c>
      <c r="K160" s="31">
        <v>78.570000000000007</v>
      </c>
      <c r="L160" s="40">
        <v>845.71962300000007</v>
      </c>
      <c r="M160" s="33">
        <v>15.47</v>
      </c>
      <c r="N160" s="40">
        <v>166.51753300000001</v>
      </c>
      <c r="O160" s="33">
        <v>49.91</v>
      </c>
      <c r="P160" s="40">
        <v>537.22624899999994</v>
      </c>
      <c r="Q160" s="32">
        <v>0</v>
      </c>
      <c r="R160" s="40">
        <v>0</v>
      </c>
      <c r="S160" s="38">
        <v>143.94999999999999</v>
      </c>
      <c r="T160" s="37">
        <f>+S160*$X$1</f>
        <v>1549.4634049999997</v>
      </c>
      <c r="U160" s="11">
        <v>385000</v>
      </c>
      <c r="V160" s="4">
        <f>+U160/S160</f>
        <v>2674.539770753734</v>
      </c>
    </row>
    <row r="161" spans="1:22" ht="30" customHeight="1" x14ac:dyDescent="0.2">
      <c r="A161" s="15" t="s">
        <v>9</v>
      </c>
      <c r="B161" s="7" t="s">
        <v>33</v>
      </c>
      <c r="C161" s="7" t="s">
        <v>30</v>
      </c>
      <c r="D161" s="7">
        <v>4</v>
      </c>
      <c r="E161" s="7">
        <v>105</v>
      </c>
      <c r="F161" s="27">
        <v>1</v>
      </c>
      <c r="G161" s="7" t="s">
        <v>235</v>
      </c>
      <c r="H161" s="18" t="s">
        <v>192</v>
      </c>
      <c r="I161" s="6"/>
      <c r="J161" s="7" t="s">
        <v>22</v>
      </c>
      <c r="K161" s="31">
        <v>78.570000000000007</v>
      </c>
      <c r="L161" s="40">
        <v>845.71962300000007</v>
      </c>
      <c r="M161" s="33">
        <v>14.33</v>
      </c>
      <c r="N161" s="40">
        <v>154.24668700000001</v>
      </c>
      <c r="O161" s="33">
        <v>55.6</v>
      </c>
      <c r="P161" s="40">
        <v>598.47284000000002</v>
      </c>
      <c r="Q161" s="32">
        <v>0</v>
      </c>
      <c r="R161" s="40">
        <v>0</v>
      </c>
      <c r="S161" s="38">
        <v>148.5</v>
      </c>
      <c r="T161" s="37">
        <f>+S161*$X$1</f>
        <v>1598.4391499999999</v>
      </c>
      <c r="U161" s="11">
        <v>390000</v>
      </c>
      <c r="V161" s="4">
        <f>+U161/S161</f>
        <v>2626.2626262626263</v>
      </c>
    </row>
    <row r="162" spans="1:22" ht="30" customHeight="1" x14ac:dyDescent="0.2">
      <c r="A162" s="15" t="s">
        <v>9</v>
      </c>
      <c r="B162" s="7" t="s">
        <v>33</v>
      </c>
      <c r="C162" s="7" t="s">
        <v>30</v>
      </c>
      <c r="D162" s="7">
        <v>5</v>
      </c>
      <c r="E162" s="7">
        <v>105</v>
      </c>
      <c r="F162" s="27">
        <v>1</v>
      </c>
      <c r="G162" s="7" t="s">
        <v>235</v>
      </c>
      <c r="H162" s="18" t="s">
        <v>193</v>
      </c>
      <c r="I162" s="6"/>
      <c r="J162" s="7" t="s">
        <v>22</v>
      </c>
      <c r="K162" s="31">
        <v>78.570000000000007</v>
      </c>
      <c r="L162" s="40">
        <v>845.71962300000007</v>
      </c>
      <c r="M162" s="33">
        <v>13.85</v>
      </c>
      <c r="N162" s="40">
        <v>149.080015</v>
      </c>
      <c r="O162" s="33">
        <v>51.78</v>
      </c>
      <c r="P162" s="40">
        <v>557.35474199999999</v>
      </c>
      <c r="Q162" s="32">
        <v>0</v>
      </c>
      <c r="R162" s="40">
        <v>0</v>
      </c>
      <c r="S162" s="38">
        <v>144.19999999999999</v>
      </c>
      <c r="T162" s="37">
        <f>+S162*$X$1</f>
        <v>1552.1543799999997</v>
      </c>
      <c r="U162" s="11">
        <v>385000</v>
      </c>
      <c r="V162" s="4">
        <f>+U162/S162</f>
        <v>2669.9029126213595</v>
      </c>
    </row>
    <row r="163" spans="1:22" ht="30" customHeight="1" x14ac:dyDescent="0.2">
      <c r="A163" s="15" t="s">
        <v>9</v>
      </c>
      <c r="B163" s="7" t="s">
        <v>33</v>
      </c>
      <c r="C163" s="7" t="s">
        <v>30</v>
      </c>
      <c r="D163" s="7">
        <v>6</v>
      </c>
      <c r="E163" s="7">
        <v>205</v>
      </c>
      <c r="F163" s="27">
        <v>2</v>
      </c>
      <c r="G163" s="7" t="s">
        <v>230</v>
      </c>
      <c r="H163" s="18" t="s">
        <v>194</v>
      </c>
      <c r="I163" s="6"/>
      <c r="J163" s="7" t="s">
        <v>22</v>
      </c>
      <c r="K163" s="31">
        <v>106.85000000000001</v>
      </c>
      <c r="L163" s="40">
        <v>1150.122715</v>
      </c>
      <c r="M163" s="33">
        <v>15.55</v>
      </c>
      <c r="N163" s="40">
        <v>167.37864500000001</v>
      </c>
      <c r="O163" s="33">
        <v>73.08</v>
      </c>
      <c r="P163" s="40">
        <v>786.625812</v>
      </c>
      <c r="Q163" s="32">
        <v>0</v>
      </c>
      <c r="R163" s="40">
        <v>0</v>
      </c>
      <c r="S163" s="38">
        <v>195.48000000000002</v>
      </c>
      <c r="T163" s="37">
        <f>+S163*$X$1</f>
        <v>2104.127172</v>
      </c>
      <c r="U163" s="11">
        <v>495000</v>
      </c>
      <c r="V163" s="4">
        <f>+U163/S163</f>
        <v>2532.2283609576425</v>
      </c>
    </row>
    <row r="164" spans="1:22" ht="30" customHeight="1" x14ac:dyDescent="0.2">
      <c r="A164" s="15" t="s">
        <v>9</v>
      </c>
      <c r="B164" s="7" t="s">
        <v>34</v>
      </c>
      <c r="C164" s="7" t="s">
        <v>12</v>
      </c>
      <c r="D164" s="7">
        <v>1</v>
      </c>
      <c r="E164" s="7">
        <v>201</v>
      </c>
      <c r="F164" s="27">
        <v>2</v>
      </c>
      <c r="G164" s="7">
        <v>2</v>
      </c>
      <c r="H164" s="18" t="s">
        <v>195</v>
      </c>
      <c r="I164" s="6"/>
      <c r="J164" s="7" t="s">
        <v>14</v>
      </c>
      <c r="K164" s="31">
        <v>84.91</v>
      </c>
      <c r="L164" s="40">
        <v>913.96274899999992</v>
      </c>
      <c r="M164" s="33">
        <v>27.66</v>
      </c>
      <c r="N164" s="40">
        <v>297.72947399999998</v>
      </c>
      <c r="O164" s="33">
        <v>0</v>
      </c>
      <c r="P164" s="40">
        <v>0</v>
      </c>
      <c r="Q164" s="32">
        <v>13.02</v>
      </c>
      <c r="R164" s="40">
        <v>140.14597799999999</v>
      </c>
      <c r="S164" s="38">
        <v>125.59</v>
      </c>
      <c r="T164" s="37">
        <f>+S164*$X$1</f>
        <v>1351.838201</v>
      </c>
      <c r="U164" s="11">
        <v>330000</v>
      </c>
      <c r="V164" s="4">
        <f>+U164/S164</f>
        <v>2627.5977386734612</v>
      </c>
    </row>
    <row r="165" spans="1:22" ht="30" customHeight="1" x14ac:dyDescent="0.2">
      <c r="A165" s="15" t="s">
        <v>9</v>
      </c>
      <c r="B165" s="7" t="s">
        <v>34</v>
      </c>
      <c r="C165" s="7" t="s">
        <v>12</v>
      </c>
      <c r="D165" s="7">
        <v>2</v>
      </c>
      <c r="E165" s="7">
        <v>201</v>
      </c>
      <c r="F165" s="27">
        <v>2</v>
      </c>
      <c r="G165" s="7">
        <v>2</v>
      </c>
      <c r="H165" s="18" t="s">
        <v>196</v>
      </c>
      <c r="I165" s="6"/>
      <c r="J165" s="7" t="s">
        <v>14</v>
      </c>
      <c r="K165" s="31">
        <v>84.91</v>
      </c>
      <c r="L165" s="40">
        <v>913.96274899999992</v>
      </c>
      <c r="M165" s="33">
        <v>27.99</v>
      </c>
      <c r="N165" s="40">
        <v>301.28156099999995</v>
      </c>
      <c r="O165" s="33">
        <v>0</v>
      </c>
      <c r="P165" s="40">
        <v>0</v>
      </c>
      <c r="Q165" s="32">
        <v>12</v>
      </c>
      <c r="R165" s="40">
        <v>129.16679999999999</v>
      </c>
      <c r="S165" s="38">
        <v>124.89999999999999</v>
      </c>
      <c r="T165" s="37">
        <f>+S165*$X$1</f>
        <v>1344.4111099999998</v>
      </c>
      <c r="U165" s="11">
        <v>330000</v>
      </c>
      <c r="V165" s="4">
        <f>+U165/S165</f>
        <v>2642.1136909527622</v>
      </c>
    </row>
    <row r="166" spans="1:22" ht="30" customHeight="1" x14ac:dyDescent="0.2">
      <c r="A166" s="15" t="s">
        <v>9</v>
      </c>
      <c r="B166" s="7" t="s">
        <v>34</v>
      </c>
      <c r="C166" s="7" t="s">
        <v>12</v>
      </c>
      <c r="D166" s="7">
        <v>3</v>
      </c>
      <c r="E166" s="7">
        <v>104</v>
      </c>
      <c r="F166" s="27">
        <v>1</v>
      </c>
      <c r="G166" s="7">
        <v>1</v>
      </c>
      <c r="H166" s="18" t="s">
        <v>197</v>
      </c>
      <c r="I166" s="6"/>
      <c r="J166" s="7" t="s">
        <v>14</v>
      </c>
      <c r="K166" s="31">
        <v>62.19</v>
      </c>
      <c r="L166" s="40">
        <v>669.40694099999996</v>
      </c>
      <c r="M166" s="33">
        <v>25.45</v>
      </c>
      <c r="N166" s="40">
        <v>273.94125499999996</v>
      </c>
      <c r="O166" s="33">
        <v>0</v>
      </c>
      <c r="P166" s="40">
        <v>0</v>
      </c>
      <c r="Q166" s="32">
        <v>6.3000000000000007</v>
      </c>
      <c r="R166" s="40">
        <v>67.812570000000008</v>
      </c>
      <c r="S166" s="38">
        <v>93.94</v>
      </c>
      <c r="T166" s="37">
        <f>+S166*$X$1</f>
        <v>1011.160766</v>
      </c>
      <c r="U166" s="11">
        <v>248000</v>
      </c>
      <c r="V166" s="4">
        <f>+U166/S166</f>
        <v>2639.9829678518204</v>
      </c>
    </row>
    <row r="167" spans="1:22" ht="30" customHeight="1" x14ac:dyDescent="0.2">
      <c r="A167" s="15" t="s">
        <v>9</v>
      </c>
      <c r="B167" s="7" t="s">
        <v>34</v>
      </c>
      <c r="C167" s="7" t="s">
        <v>12</v>
      </c>
      <c r="D167" s="7">
        <v>4</v>
      </c>
      <c r="E167" s="7">
        <v>102</v>
      </c>
      <c r="F167" s="27">
        <v>1</v>
      </c>
      <c r="G167" s="7">
        <v>1</v>
      </c>
      <c r="H167" s="18" t="s">
        <v>198</v>
      </c>
      <c r="I167" s="6"/>
      <c r="J167" s="7" t="s">
        <v>14</v>
      </c>
      <c r="K167" s="31">
        <v>61.88</v>
      </c>
      <c r="L167" s="40">
        <v>666.07013200000006</v>
      </c>
      <c r="M167" s="33">
        <v>15.58</v>
      </c>
      <c r="N167" s="40">
        <v>167.701562</v>
      </c>
      <c r="O167" s="33">
        <v>0</v>
      </c>
      <c r="P167" s="40">
        <v>0</v>
      </c>
      <c r="Q167" s="32">
        <v>10.95</v>
      </c>
      <c r="R167" s="40">
        <v>117.86470499999999</v>
      </c>
      <c r="S167" s="38">
        <v>88.41</v>
      </c>
      <c r="T167" s="37">
        <f>+S167*$X$1</f>
        <v>951.63639899999987</v>
      </c>
      <c r="U167" s="11">
        <v>238000</v>
      </c>
      <c r="V167" s="4">
        <f>+U167/S167</f>
        <v>2692.0031670625494</v>
      </c>
    </row>
    <row r="168" spans="1:22" ht="30" customHeight="1" x14ac:dyDescent="0.2">
      <c r="A168" s="15" t="s">
        <v>9</v>
      </c>
      <c r="B168" s="7" t="s">
        <v>34</v>
      </c>
      <c r="C168" s="7" t="s">
        <v>12</v>
      </c>
      <c r="D168" s="7">
        <v>5</v>
      </c>
      <c r="E168" s="7">
        <v>102</v>
      </c>
      <c r="F168" s="27">
        <v>1</v>
      </c>
      <c r="G168" s="7">
        <v>1</v>
      </c>
      <c r="H168" s="18" t="s">
        <v>199</v>
      </c>
      <c r="I168" s="6"/>
      <c r="J168" s="7" t="s">
        <v>14</v>
      </c>
      <c r="K168" s="31">
        <v>61.88</v>
      </c>
      <c r="L168" s="40">
        <v>666.07013200000006</v>
      </c>
      <c r="M168" s="33">
        <v>25.47</v>
      </c>
      <c r="N168" s="40">
        <v>274.15653299999997</v>
      </c>
      <c r="O168" s="33">
        <v>0</v>
      </c>
      <c r="P168" s="40">
        <v>0</v>
      </c>
      <c r="Q168" s="32">
        <v>2.93</v>
      </c>
      <c r="R168" s="40">
        <v>31.538226999999999</v>
      </c>
      <c r="S168" s="38">
        <v>90.28</v>
      </c>
      <c r="T168" s="37">
        <f>+S168*$X$1</f>
        <v>971.76489199999992</v>
      </c>
      <c r="U168" s="11">
        <v>243000</v>
      </c>
      <c r="V168" s="4">
        <f>+U168/S168</f>
        <v>2691.6260522817902</v>
      </c>
    </row>
    <row r="169" spans="1:22" ht="30" customHeight="1" x14ac:dyDescent="0.2">
      <c r="A169" s="15" t="s">
        <v>9</v>
      </c>
      <c r="B169" s="7" t="s">
        <v>34</v>
      </c>
      <c r="C169" s="7" t="s">
        <v>12</v>
      </c>
      <c r="D169" s="7">
        <v>6</v>
      </c>
      <c r="E169" s="7">
        <v>204</v>
      </c>
      <c r="F169" s="27">
        <v>2</v>
      </c>
      <c r="G169" s="7">
        <v>2</v>
      </c>
      <c r="H169" s="18" t="s">
        <v>200</v>
      </c>
      <c r="I169" s="6"/>
      <c r="J169" s="7" t="s">
        <v>14</v>
      </c>
      <c r="K169" s="31">
        <v>98.97</v>
      </c>
      <c r="L169" s="40">
        <v>1065.303183</v>
      </c>
      <c r="M169" s="33">
        <v>51.98</v>
      </c>
      <c r="N169" s="40">
        <v>559.50752199999999</v>
      </c>
      <c r="O169" s="33">
        <v>0</v>
      </c>
      <c r="P169" s="40">
        <v>0</v>
      </c>
      <c r="Q169" s="32">
        <v>12.2</v>
      </c>
      <c r="R169" s="40">
        <v>131.31957999999997</v>
      </c>
      <c r="S169" s="38">
        <v>163.14999999999998</v>
      </c>
      <c r="T169" s="37">
        <f>+S169*$X$1</f>
        <v>1756.1302849999997</v>
      </c>
      <c r="U169" s="11">
        <v>395000</v>
      </c>
      <c r="V169" s="4">
        <f>+U169/S169</f>
        <v>2421.0848912044135</v>
      </c>
    </row>
    <row r="170" spans="1:22" ht="30" customHeight="1" x14ac:dyDescent="0.2">
      <c r="A170" s="15" t="s">
        <v>9</v>
      </c>
      <c r="B170" s="7" t="s">
        <v>34</v>
      </c>
      <c r="C170" s="7" t="s">
        <v>12</v>
      </c>
      <c r="D170" s="7">
        <v>7</v>
      </c>
      <c r="E170" s="7">
        <v>103</v>
      </c>
      <c r="F170" s="27">
        <v>1</v>
      </c>
      <c r="G170" s="7">
        <v>1</v>
      </c>
      <c r="H170" s="18" t="s">
        <v>201</v>
      </c>
      <c r="I170" s="6"/>
      <c r="J170" s="7" t="s">
        <v>14</v>
      </c>
      <c r="K170" s="31">
        <v>66.8</v>
      </c>
      <c r="L170" s="40">
        <v>719.02851999999996</v>
      </c>
      <c r="M170" s="33">
        <v>23.85</v>
      </c>
      <c r="N170" s="40">
        <v>256.71901500000001</v>
      </c>
      <c r="O170" s="33">
        <v>0</v>
      </c>
      <c r="P170" s="40">
        <v>0</v>
      </c>
      <c r="Q170" s="32">
        <v>18.78</v>
      </c>
      <c r="R170" s="40">
        <v>202.14604199999999</v>
      </c>
      <c r="S170" s="38">
        <v>109.43</v>
      </c>
      <c r="T170" s="37">
        <f>+S170*$X$1</f>
        <v>1177.8935770000001</v>
      </c>
      <c r="U170" s="11">
        <v>268000</v>
      </c>
      <c r="V170" s="4">
        <f>+U170/S170</f>
        <v>2449.0541898930824</v>
      </c>
    </row>
    <row r="171" spans="1:22" ht="30" customHeight="1" x14ac:dyDescent="0.2">
      <c r="A171" s="15" t="s">
        <v>9</v>
      </c>
      <c r="B171" s="7" t="s">
        <v>34</v>
      </c>
      <c r="C171" s="7" t="s">
        <v>15</v>
      </c>
      <c r="D171" s="7">
        <v>1</v>
      </c>
      <c r="E171" s="7">
        <v>201</v>
      </c>
      <c r="F171" s="27">
        <v>2</v>
      </c>
      <c r="G171" s="7">
        <v>2</v>
      </c>
      <c r="H171" s="18" t="s">
        <v>202</v>
      </c>
      <c r="I171" s="6"/>
      <c r="J171" s="7" t="s">
        <v>16</v>
      </c>
      <c r="K171" s="31">
        <v>84.91</v>
      </c>
      <c r="L171" s="40">
        <v>913.96274899999992</v>
      </c>
      <c r="M171" s="33">
        <v>23.45</v>
      </c>
      <c r="N171" s="40">
        <v>252.41345499999997</v>
      </c>
      <c r="O171" s="33">
        <v>4.6900000000000004</v>
      </c>
      <c r="P171" s="40">
        <v>50.482691000000003</v>
      </c>
      <c r="Q171" s="32">
        <v>0</v>
      </c>
      <c r="R171" s="40">
        <v>0</v>
      </c>
      <c r="S171" s="38">
        <v>113.05</v>
      </c>
      <c r="T171" s="37">
        <f>+S171*$X$1</f>
        <v>1216.8588949999998</v>
      </c>
      <c r="U171" s="11">
        <v>310000</v>
      </c>
      <c r="V171" s="4">
        <f>+U171/S171</f>
        <v>2742.1494913754977</v>
      </c>
    </row>
    <row r="172" spans="1:22" ht="30" customHeight="1" x14ac:dyDescent="0.2">
      <c r="A172" s="15" t="s">
        <v>9</v>
      </c>
      <c r="B172" s="7" t="s">
        <v>34</v>
      </c>
      <c r="C172" s="7" t="s">
        <v>15</v>
      </c>
      <c r="D172" s="7">
        <v>2</v>
      </c>
      <c r="E172" s="7">
        <v>201</v>
      </c>
      <c r="F172" s="27">
        <v>2</v>
      </c>
      <c r="G172" s="7">
        <v>2</v>
      </c>
      <c r="H172" s="18" t="s">
        <v>203</v>
      </c>
      <c r="I172" s="6"/>
      <c r="J172" s="7" t="s">
        <v>16</v>
      </c>
      <c r="K172" s="31">
        <v>84.91</v>
      </c>
      <c r="L172" s="40">
        <v>913.96274899999992</v>
      </c>
      <c r="M172" s="33">
        <v>23.67</v>
      </c>
      <c r="N172" s="40">
        <v>254.78151300000002</v>
      </c>
      <c r="O172" s="33">
        <v>4.76</v>
      </c>
      <c r="P172" s="40">
        <v>51.236163999999995</v>
      </c>
      <c r="Q172" s="32">
        <v>0</v>
      </c>
      <c r="R172" s="40">
        <v>0</v>
      </c>
      <c r="S172" s="38">
        <v>113.34</v>
      </c>
      <c r="T172" s="37">
        <f>+S172*$X$1</f>
        <v>1219.9804260000001</v>
      </c>
      <c r="U172" s="20" t="s">
        <v>228</v>
      </c>
      <c r="V172" s="4"/>
    </row>
    <row r="173" spans="1:22" ht="30" customHeight="1" x14ac:dyDescent="0.2">
      <c r="A173" s="15" t="s">
        <v>9</v>
      </c>
      <c r="B173" s="7" t="s">
        <v>34</v>
      </c>
      <c r="C173" s="7" t="s">
        <v>15</v>
      </c>
      <c r="D173" s="7">
        <v>3</v>
      </c>
      <c r="E173" s="7">
        <v>104</v>
      </c>
      <c r="F173" s="27">
        <v>1</v>
      </c>
      <c r="G173" s="7">
        <v>1</v>
      </c>
      <c r="H173" s="18" t="s">
        <v>204</v>
      </c>
      <c r="I173" s="6"/>
      <c r="J173" s="7" t="s">
        <v>16</v>
      </c>
      <c r="K173" s="31">
        <v>62.19</v>
      </c>
      <c r="L173" s="40">
        <v>669.40694099999996</v>
      </c>
      <c r="M173" s="33">
        <v>19.86</v>
      </c>
      <c r="N173" s="40">
        <v>213.77105399999999</v>
      </c>
      <c r="O173" s="33">
        <v>4.67</v>
      </c>
      <c r="P173" s="40">
        <v>50.267412999999998</v>
      </c>
      <c r="Q173" s="32">
        <v>0</v>
      </c>
      <c r="R173" s="40">
        <v>0</v>
      </c>
      <c r="S173" s="38">
        <v>86.72</v>
      </c>
      <c r="T173" s="37">
        <f>+S173*$X$1</f>
        <v>933.44540799999993</v>
      </c>
      <c r="U173" s="11">
        <v>228000</v>
      </c>
      <c r="V173" s="4">
        <f>+U173/S173</f>
        <v>2629.1512915129151</v>
      </c>
    </row>
    <row r="174" spans="1:22" ht="30" customHeight="1" x14ac:dyDescent="0.2">
      <c r="A174" s="15" t="s">
        <v>9</v>
      </c>
      <c r="B174" s="7" t="s">
        <v>34</v>
      </c>
      <c r="C174" s="7" t="s">
        <v>15</v>
      </c>
      <c r="D174" s="7">
        <v>4</v>
      </c>
      <c r="E174" s="7">
        <v>102</v>
      </c>
      <c r="F174" s="27">
        <v>1</v>
      </c>
      <c r="G174" s="7">
        <v>1</v>
      </c>
      <c r="H174" s="18" t="s">
        <v>205</v>
      </c>
      <c r="I174" s="6"/>
      <c r="J174" s="7" t="s">
        <v>16</v>
      </c>
      <c r="K174" s="31">
        <v>61.88</v>
      </c>
      <c r="L174" s="40">
        <v>666.07013200000006</v>
      </c>
      <c r="M174" s="33">
        <v>13.12</v>
      </c>
      <c r="N174" s="40">
        <v>141.22236799999999</v>
      </c>
      <c r="O174" s="33">
        <v>4.2</v>
      </c>
      <c r="P174" s="40">
        <v>45.208379999999998</v>
      </c>
      <c r="Q174" s="32">
        <v>0</v>
      </c>
      <c r="R174" s="40">
        <v>0</v>
      </c>
      <c r="S174" s="38">
        <v>79.2</v>
      </c>
      <c r="T174" s="37">
        <f>+S174*$X$1</f>
        <v>852.50088000000005</v>
      </c>
      <c r="U174" s="20" t="s">
        <v>228</v>
      </c>
      <c r="V174" s="4"/>
    </row>
    <row r="175" spans="1:22" ht="30" customHeight="1" x14ac:dyDescent="0.2">
      <c r="A175" s="15" t="s">
        <v>9</v>
      </c>
      <c r="B175" s="7" t="s">
        <v>34</v>
      </c>
      <c r="C175" s="7" t="s">
        <v>15</v>
      </c>
      <c r="D175" s="7">
        <v>5</v>
      </c>
      <c r="E175" s="7">
        <v>102</v>
      </c>
      <c r="F175" s="27">
        <v>1</v>
      </c>
      <c r="G175" s="7">
        <v>1</v>
      </c>
      <c r="H175" s="18" t="s">
        <v>206</v>
      </c>
      <c r="I175" s="6"/>
      <c r="J175" s="7" t="s">
        <v>16</v>
      </c>
      <c r="K175" s="31">
        <v>61.88</v>
      </c>
      <c r="L175" s="40">
        <v>666.07013200000006</v>
      </c>
      <c r="M175" s="33">
        <v>20.059999999999999</v>
      </c>
      <c r="N175" s="40">
        <v>215.92383399999997</v>
      </c>
      <c r="O175" s="33">
        <v>11.13</v>
      </c>
      <c r="P175" s="40">
        <v>119.80220700000001</v>
      </c>
      <c r="Q175" s="32">
        <v>0</v>
      </c>
      <c r="R175" s="40">
        <v>0</v>
      </c>
      <c r="S175" s="38">
        <v>93.07</v>
      </c>
      <c r="T175" s="37">
        <f>+S175*$X$1</f>
        <v>1001.7961729999998</v>
      </c>
      <c r="U175" s="11">
        <v>238000</v>
      </c>
      <c r="V175" s="4">
        <f>+U175/S175</f>
        <v>2557.2149994627703</v>
      </c>
    </row>
    <row r="176" spans="1:22" ht="30" customHeight="1" x14ac:dyDescent="0.2">
      <c r="A176" s="15" t="s">
        <v>9</v>
      </c>
      <c r="B176" s="7" t="s">
        <v>34</v>
      </c>
      <c r="C176" s="7" t="s">
        <v>15</v>
      </c>
      <c r="D176" s="7">
        <v>6</v>
      </c>
      <c r="E176" s="7">
        <v>304</v>
      </c>
      <c r="F176" s="27">
        <v>3</v>
      </c>
      <c r="G176" s="7">
        <v>3</v>
      </c>
      <c r="H176" s="18" t="s">
        <v>207</v>
      </c>
      <c r="I176" s="6"/>
      <c r="J176" s="7" t="s">
        <v>19</v>
      </c>
      <c r="K176" s="31">
        <v>128.61000000000001</v>
      </c>
      <c r="L176" s="40">
        <v>1384.3451790000001</v>
      </c>
      <c r="M176" s="33">
        <v>65.33</v>
      </c>
      <c r="N176" s="40">
        <v>703.20558699999992</v>
      </c>
      <c r="O176" s="33">
        <v>54.819999999999993</v>
      </c>
      <c r="P176" s="40">
        <v>590.07699799999989</v>
      </c>
      <c r="Q176" s="32">
        <v>0</v>
      </c>
      <c r="R176" s="40">
        <v>0</v>
      </c>
      <c r="S176" s="38">
        <v>248.76</v>
      </c>
      <c r="T176" s="37">
        <f>+S176*$X$1</f>
        <v>2677.6277639999998</v>
      </c>
      <c r="U176" s="11">
        <v>585000</v>
      </c>
      <c r="V176" s="4">
        <f>+U176/S176</f>
        <v>2351.6642547033284</v>
      </c>
    </row>
    <row r="177" spans="1:22" ht="30" customHeight="1" x14ac:dyDescent="0.2">
      <c r="A177" s="15" t="s">
        <v>9</v>
      </c>
      <c r="B177" s="7" t="s">
        <v>34</v>
      </c>
      <c r="C177" s="7" t="s">
        <v>17</v>
      </c>
      <c r="D177" s="7">
        <v>1</v>
      </c>
      <c r="E177" s="7">
        <v>201</v>
      </c>
      <c r="F177" s="27">
        <v>2</v>
      </c>
      <c r="G177" s="7">
        <v>2</v>
      </c>
      <c r="H177" s="18" t="s">
        <v>208</v>
      </c>
      <c r="I177" s="6"/>
      <c r="J177" s="7" t="s">
        <v>16</v>
      </c>
      <c r="K177" s="31">
        <v>84.91</v>
      </c>
      <c r="L177" s="40">
        <v>913.96274899999992</v>
      </c>
      <c r="M177" s="33">
        <v>23.51</v>
      </c>
      <c r="N177" s="40">
        <v>253.05928900000001</v>
      </c>
      <c r="O177" s="33">
        <v>4.83</v>
      </c>
      <c r="P177" s="40">
        <v>51.989637000000002</v>
      </c>
      <c r="Q177" s="32">
        <v>0</v>
      </c>
      <c r="R177" s="40">
        <v>0</v>
      </c>
      <c r="S177" s="38">
        <v>113.25</v>
      </c>
      <c r="T177" s="37">
        <f>+S177*$X$1</f>
        <v>1219.011675</v>
      </c>
      <c r="U177" s="11">
        <v>315000</v>
      </c>
      <c r="V177" s="4">
        <f>+U177/S177</f>
        <v>2781.4569536423842</v>
      </c>
    </row>
    <row r="178" spans="1:22" ht="30" customHeight="1" x14ac:dyDescent="0.2">
      <c r="A178" s="15" t="s">
        <v>9</v>
      </c>
      <c r="B178" s="7" t="s">
        <v>34</v>
      </c>
      <c r="C178" s="7" t="s">
        <v>17</v>
      </c>
      <c r="D178" s="7">
        <v>2</v>
      </c>
      <c r="E178" s="7">
        <v>201</v>
      </c>
      <c r="F178" s="27">
        <v>2</v>
      </c>
      <c r="G178" s="7">
        <v>2</v>
      </c>
      <c r="H178" s="18" t="s">
        <v>209</v>
      </c>
      <c r="I178" s="6"/>
      <c r="J178" s="7" t="s">
        <v>16</v>
      </c>
      <c r="K178" s="31">
        <v>84.91</v>
      </c>
      <c r="L178" s="40">
        <v>913.96274899999992</v>
      </c>
      <c r="M178" s="33">
        <v>23.88</v>
      </c>
      <c r="N178" s="40">
        <v>257.04193199999997</v>
      </c>
      <c r="O178" s="33">
        <v>3.3099999999999996</v>
      </c>
      <c r="P178" s="40">
        <v>35.628508999999994</v>
      </c>
      <c r="Q178" s="32">
        <v>0</v>
      </c>
      <c r="R178" s="40">
        <v>0</v>
      </c>
      <c r="S178" s="38">
        <v>112.1</v>
      </c>
      <c r="T178" s="37">
        <f>+S178*$X$1</f>
        <v>1206.6331899999998</v>
      </c>
      <c r="U178" s="11">
        <v>315000</v>
      </c>
      <c r="V178" s="4">
        <f>+U178/S178</f>
        <v>2809.9910793933991</v>
      </c>
    </row>
    <row r="179" spans="1:22" ht="30" customHeight="1" x14ac:dyDescent="0.2">
      <c r="A179" s="15" t="s">
        <v>9</v>
      </c>
      <c r="B179" s="7" t="s">
        <v>34</v>
      </c>
      <c r="C179" s="7" t="s">
        <v>17</v>
      </c>
      <c r="D179" s="7">
        <v>3</v>
      </c>
      <c r="E179" s="7">
        <v>104</v>
      </c>
      <c r="F179" s="27">
        <v>1</v>
      </c>
      <c r="G179" s="7">
        <v>1</v>
      </c>
      <c r="H179" s="18" t="s">
        <v>210</v>
      </c>
      <c r="I179" s="6"/>
      <c r="J179" s="7" t="s">
        <v>16</v>
      </c>
      <c r="K179" s="31">
        <v>62.19</v>
      </c>
      <c r="L179" s="40">
        <v>669.40694099999996</v>
      </c>
      <c r="M179" s="33">
        <v>19.670000000000002</v>
      </c>
      <c r="N179" s="40">
        <v>211.72591300000002</v>
      </c>
      <c r="O179" s="33">
        <v>2.0299999999999998</v>
      </c>
      <c r="P179" s="40">
        <v>21.850716999999996</v>
      </c>
      <c r="Q179" s="32">
        <v>0</v>
      </c>
      <c r="R179" s="40">
        <v>0</v>
      </c>
      <c r="S179" s="38">
        <v>83.89</v>
      </c>
      <c r="T179" s="37">
        <f>+S179*$X$1</f>
        <v>902.98357099999998</v>
      </c>
      <c r="U179" s="11">
        <v>228000</v>
      </c>
      <c r="V179" s="4">
        <f>+U179/S179</f>
        <v>2717.844796757659</v>
      </c>
    </row>
    <row r="180" spans="1:22" ht="30" customHeight="1" x14ac:dyDescent="0.2">
      <c r="A180" s="15" t="s">
        <v>9</v>
      </c>
      <c r="B180" s="7" t="s">
        <v>34</v>
      </c>
      <c r="C180" s="7" t="s">
        <v>17</v>
      </c>
      <c r="D180" s="7">
        <v>4</v>
      </c>
      <c r="E180" s="7">
        <v>102</v>
      </c>
      <c r="F180" s="27">
        <v>1</v>
      </c>
      <c r="G180" s="7">
        <v>1</v>
      </c>
      <c r="H180" s="18" t="s">
        <v>211</v>
      </c>
      <c r="I180" s="6"/>
      <c r="J180" s="7" t="s">
        <v>16</v>
      </c>
      <c r="K180" s="31">
        <v>61.88</v>
      </c>
      <c r="L180" s="40">
        <v>666.07013200000006</v>
      </c>
      <c r="M180" s="33">
        <v>9.51</v>
      </c>
      <c r="N180" s="40">
        <v>102.364689</v>
      </c>
      <c r="O180" s="33">
        <v>9.1199999999999992</v>
      </c>
      <c r="P180" s="40">
        <v>98.16676799999999</v>
      </c>
      <c r="Q180" s="32">
        <v>0</v>
      </c>
      <c r="R180" s="40">
        <v>0</v>
      </c>
      <c r="S180" s="38">
        <v>80.510000000000005</v>
      </c>
      <c r="T180" s="37">
        <f>+S180*$X$1</f>
        <v>866.60158899999999</v>
      </c>
      <c r="U180" s="20" t="s">
        <v>228</v>
      </c>
      <c r="V180" s="4"/>
    </row>
    <row r="181" spans="1:22" ht="30" customHeight="1" x14ac:dyDescent="0.2">
      <c r="A181" s="15" t="s">
        <v>9</v>
      </c>
      <c r="B181" s="7" t="s">
        <v>34</v>
      </c>
      <c r="C181" s="7" t="s">
        <v>17</v>
      </c>
      <c r="D181" s="7">
        <v>5</v>
      </c>
      <c r="E181" s="7">
        <v>204</v>
      </c>
      <c r="F181" s="27">
        <v>2</v>
      </c>
      <c r="G181" s="7">
        <v>2</v>
      </c>
      <c r="H181" s="18" t="s">
        <v>212</v>
      </c>
      <c r="I181" s="6"/>
      <c r="J181" s="7" t="s">
        <v>19</v>
      </c>
      <c r="K181" s="31">
        <v>98.97</v>
      </c>
      <c r="L181" s="40">
        <v>1065.303183</v>
      </c>
      <c r="M181" s="33">
        <v>40.33</v>
      </c>
      <c r="N181" s="40">
        <v>434.10808699999995</v>
      </c>
      <c r="O181" s="33">
        <v>22.909999999999997</v>
      </c>
      <c r="P181" s="40">
        <v>246.60094899999996</v>
      </c>
      <c r="Q181" s="32">
        <v>0</v>
      </c>
      <c r="R181" s="40">
        <v>0</v>
      </c>
      <c r="S181" s="38">
        <v>162.20999999999998</v>
      </c>
      <c r="T181" s="37">
        <f>+S181*$X$1</f>
        <v>1746.0122189999997</v>
      </c>
      <c r="U181" s="11">
        <v>425000</v>
      </c>
      <c r="V181" s="4">
        <f>+U181/S181</f>
        <v>2620.060415510758</v>
      </c>
    </row>
    <row r="182" spans="1:22" ht="30" customHeight="1" x14ac:dyDescent="0.2">
      <c r="A182" s="15" t="s">
        <v>9</v>
      </c>
      <c r="B182" s="7" t="s">
        <v>34</v>
      </c>
      <c r="C182" s="7" t="s">
        <v>17</v>
      </c>
      <c r="D182" s="7">
        <v>6</v>
      </c>
      <c r="E182" s="7">
        <v>103</v>
      </c>
      <c r="F182" s="27">
        <v>1</v>
      </c>
      <c r="G182" s="7">
        <v>1</v>
      </c>
      <c r="H182" s="18" t="s">
        <v>213</v>
      </c>
      <c r="I182" s="6"/>
      <c r="J182" s="7" t="s">
        <v>19</v>
      </c>
      <c r="K182" s="31">
        <v>66.8</v>
      </c>
      <c r="L182" s="40">
        <v>719.02851999999996</v>
      </c>
      <c r="M182" s="33">
        <v>14.7</v>
      </c>
      <c r="N182" s="40">
        <v>158.22932999999998</v>
      </c>
      <c r="O182" s="33">
        <v>43.54</v>
      </c>
      <c r="P182" s="40">
        <v>468.66020599999996</v>
      </c>
      <c r="Q182" s="32">
        <v>0</v>
      </c>
      <c r="R182" s="40">
        <v>0</v>
      </c>
      <c r="S182" s="38">
        <v>125.03999999999999</v>
      </c>
      <c r="T182" s="37">
        <f>+S182*$X$1</f>
        <v>1345.9180559999998</v>
      </c>
      <c r="U182" s="11">
        <v>323000</v>
      </c>
      <c r="V182" s="4">
        <f>+U182/S182</f>
        <v>2583.1733845169547</v>
      </c>
    </row>
    <row r="183" spans="1:22" ht="30" customHeight="1" x14ac:dyDescent="0.2">
      <c r="A183" s="15" t="s">
        <v>9</v>
      </c>
      <c r="B183" s="7" t="s">
        <v>34</v>
      </c>
      <c r="C183" s="7" t="s">
        <v>18</v>
      </c>
      <c r="D183" s="7">
        <v>1</v>
      </c>
      <c r="E183" s="7">
        <v>201</v>
      </c>
      <c r="F183" s="27">
        <v>2</v>
      </c>
      <c r="G183" s="7">
        <v>2</v>
      </c>
      <c r="H183" s="18" t="s">
        <v>214</v>
      </c>
      <c r="I183" s="6"/>
      <c r="J183" s="7" t="s">
        <v>16</v>
      </c>
      <c r="K183" s="31">
        <v>84.91</v>
      </c>
      <c r="L183" s="40">
        <v>913.96274899999992</v>
      </c>
      <c r="M183" s="33">
        <v>23.45</v>
      </c>
      <c r="N183" s="40">
        <v>252.41345499999997</v>
      </c>
      <c r="O183" s="33">
        <v>4.6900000000000004</v>
      </c>
      <c r="P183" s="40">
        <v>50.482691000000003</v>
      </c>
      <c r="Q183" s="32">
        <v>0</v>
      </c>
      <c r="R183" s="40">
        <v>0</v>
      </c>
      <c r="S183" s="38">
        <v>113.05</v>
      </c>
      <c r="T183" s="37">
        <f>+S183*$X$1</f>
        <v>1216.8588949999998</v>
      </c>
      <c r="U183" s="11">
        <v>320000</v>
      </c>
      <c r="V183" s="4">
        <f>+U183/S183</f>
        <v>2830.6059265811587</v>
      </c>
    </row>
    <row r="184" spans="1:22" ht="30" customHeight="1" x14ac:dyDescent="0.2">
      <c r="A184" s="15" t="s">
        <v>9</v>
      </c>
      <c r="B184" s="7" t="s">
        <v>34</v>
      </c>
      <c r="C184" s="7" t="s">
        <v>18</v>
      </c>
      <c r="D184" s="7">
        <v>2</v>
      </c>
      <c r="E184" s="7">
        <v>201</v>
      </c>
      <c r="F184" s="27">
        <v>2</v>
      </c>
      <c r="G184" s="7">
        <v>2</v>
      </c>
      <c r="H184" s="18" t="s">
        <v>215</v>
      </c>
      <c r="I184" s="6"/>
      <c r="J184" s="7" t="s">
        <v>16</v>
      </c>
      <c r="K184" s="31">
        <v>84.91</v>
      </c>
      <c r="L184" s="40">
        <v>913.96274899999992</v>
      </c>
      <c r="M184" s="33">
        <v>23.67</v>
      </c>
      <c r="N184" s="40">
        <v>254.78151300000002</v>
      </c>
      <c r="O184" s="33">
        <v>4.76</v>
      </c>
      <c r="P184" s="40">
        <v>51.236163999999995</v>
      </c>
      <c r="Q184" s="32">
        <v>0</v>
      </c>
      <c r="R184" s="40">
        <v>0</v>
      </c>
      <c r="S184" s="38">
        <v>113.34</v>
      </c>
      <c r="T184" s="37">
        <f>+S184*$X$1</f>
        <v>1219.9804260000001</v>
      </c>
      <c r="U184" s="20" t="s">
        <v>228</v>
      </c>
      <c r="V184" s="4"/>
    </row>
    <row r="185" spans="1:22" ht="30" customHeight="1" x14ac:dyDescent="0.2">
      <c r="A185" s="15" t="s">
        <v>9</v>
      </c>
      <c r="B185" s="7" t="s">
        <v>34</v>
      </c>
      <c r="C185" s="7" t="s">
        <v>18</v>
      </c>
      <c r="D185" s="7">
        <v>3</v>
      </c>
      <c r="E185" s="7">
        <v>104</v>
      </c>
      <c r="F185" s="27">
        <v>1</v>
      </c>
      <c r="G185" s="7">
        <v>1</v>
      </c>
      <c r="H185" s="18" t="s">
        <v>216</v>
      </c>
      <c r="I185" s="6"/>
      <c r="J185" s="7" t="s">
        <v>16</v>
      </c>
      <c r="K185" s="31">
        <v>62.19</v>
      </c>
      <c r="L185" s="40">
        <v>669.40694099999996</v>
      </c>
      <c r="M185" s="33">
        <v>21.38</v>
      </c>
      <c r="N185" s="40">
        <v>230.13218199999997</v>
      </c>
      <c r="O185" s="33">
        <v>2.9</v>
      </c>
      <c r="P185" s="40">
        <v>31.215309999999999</v>
      </c>
      <c r="Q185" s="32">
        <v>0</v>
      </c>
      <c r="R185" s="40">
        <v>0</v>
      </c>
      <c r="S185" s="38">
        <v>86.47</v>
      </c>
      <c r="T185" s="37">
        <f>+S185*$X$1</f>
        <v>930.75443299999995</v>
      </c>
      <c r="U185" s="11">
        <v>233000</v>
      </c>
      <c r="V185" s="4">
        <f>+U185/S185</f>
        <v>2694.5761535792763</v>
      </c>
    </row>
    <row r="186" spans="1:22" ht="30" customHeight="1" x14ac:dyDescent="0.2">
      <c r="A186" s="15" t="s">
        <v>9</v>
      </c>
      <c r="B186" s="7" t="s">
        <v>34</v>
      </c>
      <c r="C186" s="7" t="s">
        <v>18</v>
      </c>
      <c r="D186" s="7">
        <v>4</v>
      </c>
      <c r="E186" s="7">
        <v>102</v>
      </c>
      <c r="F186" s="27">
        <v>1</v>
      </c>
      <c r="G186" s="7">
        <v>1</v>
      </c>
      <c r="H186" s="18" t="s">
        <v>217</v>
      </c>
      <c r="I186" s="6"/>
      <c r="J186" s="7" t="s">
        <v>16</v>
      </c>
      <c r="K186" s="31">
        <v>61.88</v>
      </c>
      <c r="L186" s="40">
        <v>666.07013200000006</v>
      </c>
      <c r="M186" s="33">
        <v>9.64</v>
      </c>
      <c r="N186" s="40">
        <v>103.76399600000001</v>
      </c>
      <c r="O186" s="33">
        <v>1.47</v>
      </c>
      <c r="P186" s="40">
        <v>15.822932999999999</v>
      </c>
      <c r="Q186" s="32">
        <v>0</v>
      </c>
      <c r="R186" s="40">
        <v>0</v>
      </c>
      <c r="S186" s="38">
        <v>72.990000000000009</v>
      </c>
      <c r="T186" s="37">
        <f>+S186*$X$1</f>
        <v>785.65706100000011</v>
      </c>
      <c r="U186" s="20" t="s">
        <v>228</v>
      </c>
      <c r="V186" s="4"/>
    </row>
    <row r="187" spans="1:22" ht="30" customHeight="1" x14ac:dyDescent="0.2">
      <c r="A187" s="15" t="s">
        <v>9</v>
      </c>
      <c r="B187" s="7" t="s">
        <v>34</v>
      </c>
      <c r="C187" s="7" t="s">
        <v>18</v>
      </c>
      <c r="D187" s="7">
        <v>5</v>
      </c>
      <c r="E187" s="7">
        <v>304</v>
      </c>
      <c r="F187" s="27">
        <v>3</v>
      </c>
      <c r="G187" s="7">
        <v>3</v>
      </c>
      <c r="H187" s="18" t="s">
        <v>218</v>
      </c>
      <c r="I187" s="6"/>
      <c r="J187" s="7" t="s">
        <v>19</v>
      </c>
      <c r="K187" s="31">
        <v>128.61000000000001</v>
      </c>
      <c r="L187" s="40">
        <v>1384.3451790000001</v>
      </c>
      <c r="M187" s="33">
        <v>53.63</v>
      </c>
      <c r="N187" s="40">
        <v>577.26795700000002</v>
      </c>
      <c r="O187" s="33">
        <v>48.26</v>
      </c>
      <c r="P187" s="40">
        <v>519.46581399999991</v>
      </c>
      <c r="Q187" s="32">
        <v>0</v>
      </c>
      <c r="R187" s="40">
        <v>0</v>
      </c>
      <c r="S187" s="38">
        <v>230.5</v>
      </c>
      <c r="T187" s="37">
        <f>+S187*$X$1</f>
        <v>2481.0789500000001</v>
      </c>
      <c r="U187" s="11">
        <v>565000</v>
      </c>
      <c r="V187" s="4">
        <f>+U187/S187</f>
        <v>2451.1930585683299</v>
      </c>
    </row>
    <row r="188" spans="1:22" ht="30" customHeight="1" x14ac:dyDescent="0.2">
      <c r="A188" s="15" t="s">
        <v>9</v>
      </c>
      <c r="B188" s="7" t="s">
        <v>34</v>
      </c>
      <c r="C188" s="7" t="s">
        <v>20</v>
      </c>
      <c r="D188" s="7">
        <v>1</v>
      </c>
      <c r="E188" s="7">
        <v>201</v>
      </c>
      <c r="F188" s="27">
        <v>2</v>
      </c>
      <c r="G188" s="7">
        <v>2</v>
      </c>
      <c r="H188" s="18" t="s">
        <v>219</v>
      </c>
      <c r="I188" s="6"/>
      <c r="J188" s="7" t="s">
        <v>16</v>
      </c>
      <c r="K188" s="31">
        <v>84.91</v>
      </c>
      <c r="L188" s="40">
        <v>913.96274899999992</v>
      </c>
      <c r="M188" s="33">
        <v>25.64</v>
      </c>
      <c r="N188" s="40">
        <v>275.98639600000001</v>
      </c>
      <c r="O188" s="33">
        <v>2.64</v>
      </c>
      <c r="P188" s="40">
        <v>28.416696000000002</v>
      </c>
      <c r="Q188" s="32">
        <v>0</v>
      </c>
      <c r="R188" s="40">
        <v>0</v>
      </c>
      <c r="S188" s="38">
        <v>113.19</v>
      </c>
      <c r="T188" s="37">
        <f>+S188*$X$1</f>
        <v>1218.3658409999998</v>
      </c>
      <c r="U188" s="22" t="s">
        <v>228</v>
      </c>
      <c r="V188" s="4"/>
    </row>
    <row r="189" spans="1:22" ht="30" customHeight="1" x14ac:dyDescent="0.2">
      <c r="A189" s="15" t="s">
        <v>9</v>
      </c>
      <c r="B189" s="7" t="s">
        <v>34</v>
      </c>
      <c r="C189" s="7" t="s">
        <v>20</v>
      </c>
      <c r="D189" s="7">
        <v>2</v>
      </c>
      <c r="E189" s="7">
        <v>201</v>
      </c>
      <c r="F189" s="27">
        <v>2</v>
      </c>
      <c r="G189" s="7">
        <v>2</v>
      </c>
      <c r="H189" s="18" t="s">
        <v>220</v>
      </c>
      <c r="I189" s="6"/>
      <c r="J189" s="7" t="s">
        <v>16</v>
      </c>
      <c r="K189" s="31">
        <v>84.91</v>
      </c>
      <c r="L189" s="40">
        <v>913.96274899999992</v>
      </c>
      <c r="M189" s="33">
        <v>22.66</v>
      </c>
      <c r="N189" s="40">
        <v>243.90997400000001</v>
      </c>
      <c r="O189" s="33">
        <v>4.24</v>
      </c>
      <c r="P189" s="40">
        <v>45.638936000000001</v>
      </c>
      <c r="Q189" s="32">
        <v>0</v>
      </c>
      <c r="R189" s="40">
        <v>0</v>
      </c>
      <c r="S189" s="38">
        <v>111.81</v>
      </c>
      <c r="T189" s="37">
        <f>+S189*$X$1</f>
        <v>1203.511659</v>
      </c>
      <c r="U189" s="22" t="s">
        <v>228</v>
      </c>
      <c r="V189" s="4"/>
    </row>
    <row r="190" spans="1:22" ht="30" customHeight="1" x14ac:dyDescent="0.2">
      <c r="A190" s="15" t="s">
        <v>9</v>
      </c>
      <c r="B190" s="7" t="s">
        <v>34</v>
      </c>
      <c r="C190" s="7" t="s">
        <v>20</v>
      </c>
      <c r="D190" s="7">
        <v>3</v>
      </c>
      <c r="E190" s="7">
        <v>104</v>
      </c>
      <c r="F190" s="27">
        <v>1</v>
      </c>
      <c r="G190" s="7">
        <v>1</v>
      </c>
      <c r="H190" s="18" t="s">
        <v>221</v>
      </c>
      <c r="I190" s="6"/>
      <c r="J190" s="7" t="s">
        <v>16</v>
      </c>
      <c r="K190" s="31">
        <v>62.19</v>
      </c>
      <c r="L190" s="40">
        <v>669.40694099999996</v>
      </c>
      <c r="M190" s="33">
        <v>23.54</v>
      </c>
      <c r="N190" s="40">
        <v>253.38220599999997</v>
      </c>
      <c r="O190" s="33">
        <v>1.38</v>
      </c>
      <c r="P190" s="40">
        <v>14.854181999999998</v>
      </c>
      <c r="Q190" s="32">
        <v>0</v>
      </c>
      <c r="R190" s="40">
        <v>0</v>
      </c>
      <c r="S190" s="38">
        <v>87.11</v>
      </c>
      <c r="T190" s="37">
        <f>+S190*$X$1</f>
        <v>937.64332899999999</v>
      </c>
      <c r="U190" s="22" t="s">
        <v>228</v>
      </c>
      <c r="V190" s="4"/>
    </row>
    <row r="191" spans="1:22" ht="30" customHeight="1" x14ac:dyDescent="0.2">
      <c r="A191" s="15" t="s">
        <v>9</v>
      </c>
      <c r="B191" s="7" t="s">
        <v>34</v>
      </c>
      <c r="C191" s="7" t="s">
        <v>20</v>
      </c>
      <c r="D191" s="7">
        <v>4</v>
      </c>
      <c r="E191" s="7">
        <v>204</v>
      </c>
      <c r="F191" s="27">
        <v>2</v>
      </c>
      <c r="G191" s="7">
        <v>2</v>
      </c>
      <c r="H191" s="18" t="s">
        <v>222</v>
      </c>
      <c r="I191" s="6"/>
      <c r="J191" s="7" t="s">
        <v>19</v>
      </c>
      <c r="K191" s="31">
        <v>98.97</v>
      </c>
      <c r="L191" s="40">
        <v>1065.303183</v>
      </c>
      <c r="M191" s="33">
        <v>31.51</v>
      </c>
      <c r="N191" s="40">
        <v>339.17048900000003</v>
      </c>
      <c r="O191" s="33">
        <v>26.57</v>
      </c>
      <c r="P191" s="40">
        <v>285.99682300000001</v>
      </c>
      <c r="Q191" s="32">
        <v>0</v>
      </c>
      <c r="R191" s="40">
        <v>0</v>
      </c>
      <c r="S191" s="38">
        <v>157.05000000000001</v>
      </c>
      <c r="T191" s="37">
        <f>+S191*$X$1</f>
        <v>1690.470495</v>
      </c>
      <c r="U191" s="22" t="s">
        <v>228</v>
      </c>
      <c r="V191" s="4"/>
    </row>
    <row r="192" spans="1:22" ht="30" customHeight="1" x14ac:dyDescent="0.2">
      <c r="A192" s="15" t="s">
        <v>9</v>
      </c>
      <c r="B192" s="7" t="s">
        <v>34</v>
      </c>
      <c r="C192" s="7" t="s">
        <v>20</v>
      </c>
      <c r="D192" s="7">
        <v>5</v>
      </c>
      <c r="E192" s="7">
        <v>103</v>
      </c>
      <c r="F192" s="27">
        <v>1</v>
      </c>
      <c r="G192" s="7">
        <v>1</v>
      </c>
      <c r="H192" s="18" t="s">
        <v>223</v>
      </c>
      <c r="I192" s="6"/>
      <c r="J192" s="7" t="s">
        <v>19</v>
      </c>
      <c r="K192" s="31">
        <v>66.8</v>
      </c>
      <c r="L192" s="40">
        <v>719.02851999999996</v>
      </c>
      <c r="M192" s="33">
        <v>23.96</v>
      </c>
      <c r="N192" s="40">
        <v>257.90304400000002</v>
      </c>
      <c r="O192" s="33">
        <v>27.04</v>
      </c>
      <c r="P192" s="40">
        <v>291.05585600000001</v>
      </c>
      <c r="Q192" s="32">
        <v>0</v>
      </c>
      <c r="R192" s="40">
        <v>0</v>
      </c>
      <c r="S192" s="38">
        <v>117.8</v>
      </c>
      <c r="T192" s="37">
        <f>+S192*$X$1</f>
        <v>1267.9874199999999</v>
      </c>
      <c r="U192" s="11">
        <v>313000</v>
      </c>
      <c r="V192" s="4">
        <f>+U192/S192</f>
        <v>2657.0458404074702</v>
      </c>
    </row>
    <row r="193" spans="1:22" ht="30" customHeight="1" x14ac:dyDescent="0.2">
      <c r="A193" s="15" t="s">
        <v>9</v>
      </c>
      <c r="B193" s="7" t="s">
        <v>34</v>
      </c>
      <c r="C193" s="7" t="s">
        <v>30</v>
      </c>
      <c r="D193" s="7">
        <v>1</v>
      </c>
      <c r="E193" s="7">
        <v>205</v>
      </c>
      <c r="F193" s="27">
        <v>2</v>
      </c>
      <c r="G193" s="7" t="s">
        <v>230</v>
      </c>
      <c r="H193" s="18" t="s">
        <v>224</v>
      </c>
      <c r="I193" s="6"/>
      <c r="J193" s="7" t="s">
        <v>22</v>
      </c>
      <c r="K193" s="31">
        <v>106.85000000000001</v>
      </c>
      <c r="L193" s="40">
        <v>1150.122715</v>
      </c>
      <c r="M193" s="33">
        <v>27.48</v>
      </c>
      <c r="N193" s="40">
        <v>295.79197199999999</v>
      </c>
      <c r="O193" s="33">
        <v>81.23</v>
      </c>
      <c r="P193" s="40">
        <v>874.35159699999997</v>
      </c>
      <c r="Q193" s="32">
        <v>0</v>
      </c>
      <c r="R193" s="40">
        <v>0</v>
      </c>
      <c r="S193" s="38">
        <v>215.56</v>
      </c>
      <c r="T193" s="37">
        <f>+S193*$X$1</f>
        <v>2320.2662839999998</v>
      </c>
      <c r="U193" s="11">
        <v>520000</v>
      </c>
      <c r="V193" s="4">
        <f>+U193/S193</f>
        <v>2412.3213954351459</v>
      </c>
    </row>
    <row r="194" spans="1:22" ht="30" customHeight="1" x14ac:dyDescent="0.2">
      <c r="A194" s="15" t="s">
        <v>9</v>
      </c>
      <c r="B194" s="7" t="s">
        <v>34</v>
      </c>
      <c r="C194" s="7" t="s">
        <v>30</v>
      </c>
      <c r="D194" s="7">
        <v>2</v>
      </c>
      <c r="E194" s="7">
        <v>205</v>
      </c>
      <c r="F194" s="27">
        <v>2</v>
      </c>
      <c r="G194" s="7" t="s">
        <v>230</v>
      </c>
      <c r="H194" s="18" t="s">
        <v>225</v>
      </c>
      <c r="I194" s="6"/>
      <c r="J194" s="7" t="s">
        <v>22</v>
      </c>
      <c r="K194" s="31">
        <v>106.85000000000001</v>
      </c>
      <c r="L194" s="40">
        <v>1150.122715</v>
      </c>
      <c r="M194" s="33">
        <v>24.92</v>
      </c>
      <c r="N194" s="40">
        <v>268.23638800000003</v>
      </c>
      <c r="O194" s="33">
        <v>69.47</v>
      </c>
      <c r="P194" s="40">
        <v>747.76813299999992</v>
      </c>
      <c r="Q194" s="32">
        <v>0</v>
      </c>
      <c r="R194" s="40">
        <v>0</v>
      </c>
      <c r="S194" s="38">
        <v>201.24</v>
      </c>
      <c r="T194" s="37">
        <f>+S194*$X$1</f>
        <v>2166.1272359999998</v>
      </c>
      <c r="U194" s="22" t="s">
        <v>228</v>
      </c>
      <c r="V194" s="4"/>
    </row>
    <row r="195" spans="1:22" ht="30" customHeight="1" x14ac:dyDescent="0.2">
      <c r="A195" s="15" t="s">
        <v>9</v>
      </c>
      <c r="B195" s="7" t="s">
        <v>34</v>
      </c>
      <c r="C195" s="7" t="s">
        <v>30</v>
      </c>
      <c r="D195" s="7">
        <v>3</v>
      </c>
      <c r="E195" s="7">
        <v>208</v>
      </c>
      <c r="F195" s="27">
        <v>1</v>
      </c>
      <c r="G195" s="7" t="s">
        <v>235</v>
      </c>
      <c r="H195" s="18" t="s">
        <v>226</v>
      </c>
      <c r="I195" s="6"/>
      <c r="J195" s="7" t="s">
        <v>22</v>
      </c>
      <c r="K195" s="31">
        <v>135.63</v>
      </c>
      <c r="L195" s="40">
        <v>1459.9077569999999</v>
      </c>
      <c r="M195" s="33">
        <v>24.76</v>
      </c>
      <c r="N195" s="40">
        <v>266.51416399999999</v>
      </c>
      <c r="O195" s="33">
        <v>158.44</v>
      </c>
      <c r="P195" s="40">
        <v>1705.4323159999999</v>
      </c>
      <c r="Q195" s="32">
        <v>0</v>
      </c>
      <c r="R195" s="40">
        <v>0</v>
      </c>
      <c r="S195" s="38">
        <v>318.83</v>
      </c>
      <c r="T195" s="37">
        <f>+S195*$X$1</f>
        <v>3431.8542369999996</v>
      </c>
      <c r="U195" s="22">
        <v>570000</v>
      </c>
      <c r="V195" s="4"/>
    </row>
    <row r="196" spans="1:22" ht="30" customHeight="1" x14ac:dyDescent="0.2">
      <c r="A196" s="16" t="s">
        <v>9</v>
      </c>
      <c r="B196" s="7" t="s">
        <v>34</v>
      </c>
      <c r="C196" s="7" t="s">
        <v>30</v>
      </c>
      <c r="D196" s="7">
        <v>4</v>
      </c>
      <c r="E196" s="7" t="s">
        <v>238</v>
      </c>
      <c r="F196" s="27">
        <v>2</v>
      </c>
      <c r="G196" s="7">
        <v>2</v>
      </c>
      <c r="H196" s="18" t="s">
        <v>227</v>
      </c>
      <c r="I196" s="6"/>
      <c r="J196" s="7" t="s">
        <v>19</v>
      </c>
      <c r="K196" s="31">
        <v>94.71</v>
      </c>
      <c r="L196" s="40">
        <v>1019.4489689999999</v>
      </c>
      <c r="M196" s="33">
        <v>34.699999999999996</v>
      </c>
      <c r="N196" s="40">
        <v>373.50732999999997</v>
      </c>
      <c r="O196" s="33">
        <v>92.73</v>
      </c>
      <c r="P196" s="40">
        <v>998.13644699999998</v>
      </c>
      <c r="Q196" s="32">
        <v>0</v>
      </c>
      <c r="R196" s="40">
        <v>0</v>
      </c>
      <c r="S196" s="38">
        <v>222.14</v>
      </c>
      <c r="T196" s="37">
        <f>+S196*$X$1</f>
        <v>2391.0927459999998</v>
      </c>
      <c r="U196" s="11">
        <v>495000</v>
      </c>
      <c r="V196" s="4">
        <f>+U196/S196</f>
        <v>2228.3244800576213</v>
      </c>
    </row>
    <row r="197" spans="1:22" hidden="1" x14ac:dyDescent="0.2">
      <c r="F197" s="25">
        <f>SUM(F5:F196)</f>
        <v>302</v>
      </c>
      <c r="G197" s="1">
        <f>SUM(G5:G196)</f>
        <v>264</v>
      </c>
      <c r="K197" s="1">
        <f>SUM(K5:K196)</f>
        <v>15461.239999999996</v>
      </c>
      <c r="M197" s="1">
        <f>SUM(M5:M196)</f>
        <v>3993.6499999999992</v>
      </c>
      <c r="O197" s="1">
        <f>SUM(O5:O196)</f>
        <v>3246.2300000000009</v>
      </c>
      <c r="Q197" s="1">
        <f>SUM(Q5:Q196)</f>
        <v>461.08000000000004</v>
      </c>
      <c r="U197" s="23"/>
    </row>
  </sheetData>
  <autoFilter ref="A2:V197" xr:uid="{00000000-0009-0000-0000-000000000000}">
    <filterColumn colId="1">
      <customFilters>
        <customFilter operator="notEqual" val=" "/>
      </customFilters>
    </filterColumn>
  </autoFilter>
  <mergeCells count="2">
    <mergeCell ref="A1:L1"/>
    <mergeCell ref="A4:L4"/>
  </mergeCells>
  <phoneticPr fontId="6" type="noConversion"/>
  <pageMargins left="0.7" right="0.7" top="0.75" bottom="0.75" header="0.3" footer="0.3"/>
  <pageSetup paperSize="9" scale="35" fitToHeight="3" orientation="portrait" horizontalDpi="0" verticalDpi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Superficies0209</vt:lpstr>
      <vt:lpstr>Superficies0209!Área_de_impresión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 Moore</dc:creator>
  <cp:lastModifiedBy>JavierDonosoBueno2023</cp:lastModifiedBy>
  <cp:lastPrinted>2022-10-14T12:41:29Z</cp:lastPrinted>
  <dcterms:created xsi:type="dcterms:W3CDTF">2022-08-16T19:51:13Z</dcterms:created>
  <dcterms:modified xsi:type="dcterms:W3CDTF">2022-10-14T12:44:40Z</dcterms:modified>
</cp:coreProperties>
</file>