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nuMUPAlFoQfWZJEXUeAxsswfIDg=="/>
    </ext>
  </extLst>
</workbook>
</file>

<file path=xl/sharedStrings.xml><?xml version="1.0" encoding="utf-8"?>
<sst xmlns="http://schemas.openxmlformats.org/spreadsheetml/2006/main" count="153" uniqueCount="80">
  <si>
    <t>MAYO 2021</t>
  </si>
  <si>
    <t>RESIDENCIAL VALENTINA</t>
  </si>
  <si>
    <t>LISTA DE PRECIOS</t>
  </si>
  <si>
    <t>PLANTA BAJA</t>
  </si>
  <si>
    <t>DEPARTAMENTO</t>
  </si>
  <si>
    <t>Rec. / Estacionamiento</t>
  </si>
  <si>
    <t>AREA DEPARTAMENTO M2</t>
  </si>
  <si>
    <t>AREA BALCONES M2</t>
  </si>
  <si>
    <t>AREA TOTAL M2</t>
  </si>
  <si>
    <t>PRECIO LISTA</t>
  </si>
  <si>
    <t>DESCUENTO CONTADO</t>
  </si>
  <si>
    <t>DESCUENTO CREDITO</t>
  </si>
  <si>
    <t>PRECIO CONTADO</t>
  </si>
  <si>
    <t>PRECIO DESCUENTO</t>
  </si>
  <si>
    <t>V-003</t>
  </si>
  <si>
    <t xml:space="preserve">2 / 1 </t>
  </si>
  <si>
    <t>V-004</t>
  </si>
  <si>
    <t>V-005</t>
  </si>
  <si>
    <t>V-006</t>
  </si>
  <si>
    <t>V-007</t>
  </si>
  <si>
    <t>PRIMER PISO</t>
  </si>
  <si>
    <t>AREA TOTAL (M2)</t>
  </si>
  <si>
    <t>PRECIO $</t>
  </si>
  <si>
    <t>V-102</t>
  </si>
  <si>
    <t>3 / 2</t>
  </si>
  <si>
    <t>V-103</t>
  </si>
  <si>
    <t>V-104</t>
  </si>
  <si>
    <t>V-105</t>
  </si>
  <si>
    <t>V-106</t>
  </si>
  <si>
    <t>V-107</t>
  </si>
  <si>
    <t>V-108</t>
  </si>
  <si>
    <t>SEGUNDO PISO</t>
  </si>
  <si>
    <t>V-203</t>
  </si>
  <si>
    <t>V-204</t>
  </si>
  <si>
    <t>V-205</t>
  </si>
  <si>
    <t>V-206</t>
  </si>
  <si>
    <t>V-207</t>
  </si>
  <si>
    <t>V-208</t>
  </si>
  <si>
    <t>TERCER PISO</t>
  </si>
  <si>
    <t>V-301</t>
  </si>
  <si>
    <t>V-302</t>
  </si>
  <si>
    <t>V-303</t>
  </si>
  <si>
    <t>V-305</t>
  </si>
  <si>
    <t>V-306</t>
  </si>
  <si>
    <t>V-307</t>
  </si>
  <si>
    <t>V-308</t>
  </si>
  <si>
    <t>CUARTO PISO</t>
  </si>
  <si>
    <t>V-403</t>
  </si>
  <si>
    <t>V-404</t>
  </si>
  <si>
    <t>V-405</t>
  </si>
  <si>
    <t>V-406</t>
  </si>
  <si>
    <t>V-407</t>
  </si>
  <si>
    <t>QUINTO PISO</t>
  </si>
  <si>
    <t>V-503</t>
  </si>
  <si>
    <t>V-504</t>
  </si>
  <si>
    <t>V-505</t>
  </si>
  <si>
    <t>V-506</t>
  </si>
  <si>
    <t>V-507</t>
  </si>
  <si>
    <t>V-508</t>
  </si>
  <si>
    <t>SEXTO PISO</t>
  </si>
  <si>
    <t>V-601</t>
  </si>
  <si>
    <t>V-602</t>
  </si>
  <si>
    <t>V-604</t>
  </si>
  <si>
    <t>V-605</t>
  </si>
  <si>
    <t>V-606</t>
  </si>
  <si>
    <t>V-607</t>
  </si>
  <si>
    <t>V-608</t>
  </si>
  <si>
    <t>SEPTIMO PISO</t>
  </si>
  <si>
    <t>V-703</t>
  </si>
  <si>
    <t>V-704</t>
  </si>
  <si>
    <t>V-705</t>
  </si>
  <si>
    <t>V-706</t>
  </si>
  <si>
    <t>V-708</t>
  </si>
  <si>
    <t>AZUL</t>
  </si>
  <si>
    <t>RENTADOS / HABITACIONES</t>
  </si>
  <si>
    <t>* DISPONIBLE PARA VENTA CON INQUILINO</t>
  </si>
  <si>
    <t>VERDE</t>
  </si>
  <si>
    <t>RENTADOS / COMPLETO</t>
  </si>
  <si>
    <t>TOTAL DEPARTAMENTOS</t>
  </si>
  <si>
    <t>DISPONIBLES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</si>
</sst>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 &quot;[$$-409]#,##0.00&quot; &quot;;&quot; &quot;[$$-409]&quot;-&quot;#,##0.00&quot; &quot;;&quot; &quot;[$$-409]&quot;-&quot;#&quot; &quot;;&quot; &quot;@&quot; &quot;"/>
    <numFmt numFmtId="165" formatCode="_(&quot;$&quot;* #,##0.00_);_(&quot;$&quot;* \(#,##0.00\);_(&quot;$&quot;* &quot;-&quot;??_);_(@_)"/>
  </numFmts>
  <fonts count="11">
    <font>
      <sz val="12.0"/>
      <color theme="1"/>
      <name val="Arial"/>
    </font>
    <font>
      <sz val="11.0"/>
      <color rgb="FF000000"/>
      <name val="Calibri"/>
    </font>
    <font>
      <b/>
      <sz val="15.0"/>
      <color rgb="FF000000"/>
      <name val="Calibri"/>
    </font>
    <font>
      <sz val="15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</font>
    <font>
      <b/>
      <sz val="12.0"/>
      <color rgb="FF000000"/>
      <name val="Calibri"/>
    </font>
    <font>
      <b/>
      <sz val="15.0"/>
      <color rgb="FF000000"/>
      <name val="Arial"/>
    </font>
    <font>
      <b/>
      <sz val="11.0"/>
      <color rgb="FF000000"/>
      <name val="Arial"/>
    </font>
    <font>
      <b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theme="9"/>
        <bgColor theme="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2" numFmtId="15" xfId="0" applyAlignment="1" applyFont="1" applyNumberFormat="1">
      <alignment horizontal="left" vertical="center"/>
    </xf>
    <xf borderId="0" fillId="0" fontId="3" numFmtId="0" xfId="0" applyFont="1"/>
    <xf borderId="0" fillId="0" fontId="2" numFmtId="0" xfId="0" applyAlignment="1" applyFont="1">
      <alignment horizontal="left" vertical="center"/>
    </xf>
    <xf borderId="0" fillId="0" fontId="2" numFmtId="0" xfId="0" applyFont="1"/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0" fillId="2" fontId="4" numFmtId="0" xfId="0" applyAlignment="1" applyFill="1" applyFont="1">
      <alignment horizontal="center"/>
    </xf>
    <xf borderId="3" fillId="2" fontId="2" numFmtId="0" xfId="0" applyAlignment="1" applyBorder="1" applyFont="1">
      <alignment horizontal="center" shrinkToFit="0" vertical="center" wrapText="1"/>
    </xf>
    <xf borderId="4" fillId="2" fontId="2" numFmtId="49" xfId="0" applyAlignment="1" applyBorder="1" applyFont="1" applyNumberFormat="1">
      <alignment horizontal="center" shrinkToFit="0" vertical="center" wrapText="1"/>
    </xf>
    <xf borderId="4" fillId="2" fontId="2" numFmtId="2" xfId="0" applyAlignment="1" applyBorder="1" applyFont="1" applyNumberFormat="1">
      <alignment horizontal="center" shrinkToFit="0" vertical="center" wrapText="1"/>
    </xf>
    <xf borderId="1" fillId="2" fontId="2" numFmtId="164" xfId="0" applyBorder="1" applyFont="1" applyNumberFormat="1"/>
    <xf borderId="1" fillId="2" fontId="5" numFmtId="9" xfId="0" applyBorder="1" applyFont="1" applyNumberFormat="1"/>
    <xf borderId="1" fillId="2" fontId="5" numFmtId="165" xfId="0" applyBorder="1" applyFont="1" applyNumberFormat="1"/>
    <xf borderId="0" fillId="2" fontId="6" numFmtId="0" xfId="0" applyFont="1"/>
    <xf borderId="0" fillId="0" fontId="4" numFmtId="0" xfId="0" applyAlignment="1" applyFont="1">
      <alignment horizontal="center"/>
    </xf>
    <xf borderId="3" fillId="0" fontId="2" numFmtId="0" xfId="0" applyAlignment="1" applyBorder="1" applyFont="1">
      <alignment horizontal="center" shrinkToFit="0" vertical="center" wrapText="1"/>
    </xf>
    <xf borderId="4" fillId="0" fontId="2" numFmtId="49" xfId="0" applyAlignment="1" applyBorder="1" applyFont="1" applyNumberFormat="1">
      <alignment horizontal="center" shrinkToFit="0" vertical="center" wrapText="1"/>
    </xf>
    <xf borderId="4" fillId="0" fontId="2" numFmtId="2" xfId="0" applyAlignment="1" applyBorder="1" applyFont="1" applyNumberFormat="1">
      <alignment horizontal="center" shrinkToFit="0" vertical="center" wrapText="1"/>
    </xf>
    <xf borderId="1" fillId="0" fontId="2" numFmtId="164" xfId="0" applyBorder="1" applyFont="1" applyNumberFormat="1"/>
    <xf borderId="1" fillId="0" fontId="5" numFmtId="9" xfId="0" applyBorder="1" applyFont="1" applyNumberFormat="1"/>
    <xf borderId="1" fillId="0" fontId="5" numFmtId="165" xfId="0" applyBorder="1" applyFont="1" applyNumberFormat="1"/>
    <xf borderId="0" fillId="0" fontId="2" numFmtId="0" xfId="0" applyAlignment="1" applyFont="1">
      <alignment horizontal="center"/>
    </xf>
    <xf borderId="0" fillId="0" fontId="2" numFmtId="49" xfId="0" applyFont="1" applyNumberFormat="1"/>
    <xf borderId="0" fillId="0" fontId="2" numFmtId="2" xfId="0" applyFont="1" applyNumberFormat="1"/>
    <xf borderId="0" fillId="0" fontId="5" numFmtId="9" xfId="0" applyFont="1" applyNumberFormat="1"/>
    <xf borderId="0" fillId="0" fontId="5" numFmtId="165" xfId="0" applyFont="1" applyNumberFormat="1"/>
    <xf borderId="2" fillId="0" fontId="2" numFmtId="2" xfId="0" applyAlignment="1" applyBorder="1" applyFont="1" applyNumberFormat="1">
      <alignment horizontal="center" shrinkToFit="0" vertical="center" wrapText="1"/>
    </xf>
    <xf borderId="5" fillId="3" fontId="2" numFmtId="0" xfId="0" applyAlignment="1" applyBorder="1" applyFill="1" applyFont="1">
      <alignment horizontal="center" shrinkToFit="0" vertical="center" wrapText="1"/>
    </xf>
    <xf borderId="6" fillId="3" fontId="2" numFmtId="49" xfId="0" applyAlignment="1" applyBorder="1" applyFont="1" applyNumberFormat="1">
      <alignment horizontal="center" shrinkToFit="0" vertical="center" wrapText="1"/>
    </xf>
    <xf borderId="6" fillId="3" fontId="2" numFmtId="2" xfId="0" applyAlignment="1" applyBorder="1" applyFont="1" applyNumberFormat="1">
      <alignment horizontal="center" shrinkToFit="0" vertical="center" wrapText="1"/>
    </xf>
    <xf borderId="1" fillId="3" fontId="2" numFmtId="164" xfId="0" applyBorder="1" applyFont="1" applyNumberFormat="1"/>
    <xf borderId="1" fillId="3" fontId="5" numFmtId="9" xfId="0" applyBorder="1" applyFont="1" applyNumberFormat="1"/>
    <xf borderId="1" fillId="3" fontId="5" numFmtId="165" xfId="0" applyBorder="1" applyFont="1" applyNumberFormat="1"/>
    <xf borderId="5" fillId="4" fontId="2" numFmtId="0" xfId="0" applyAlignment="1" applyBorder="1" applyFill="1" applyFont="1">
      <alignment horizontal="center" shrinkToFit="0" vertical="center" wrapText="1"/>
    </xf>
    <xf borderId="6" fillId="4" fontId="2" numFmtId="49" xfId="0" applyAlignment="1" applyBorder="1" applyFont="1" applyNumberFormat="1">
      <alignment horizontal="center" shrinkToFit="0" vertical="center" wrapText="1"/>
    </xf>
    <xf borderId="6" fillId="4" fontId="2" numFmtId="2" xfId="0" applyAlignment="1" applyBorder="1" applyFont="1" applyNumberFormat="1">
      <alignment horizontal="center" shrinkToFit="0" vertical="center" wrapText="1"/>
    </xf>
    <xf borderId="1" fillId="4" fontId="2" numFmtId="164" xfId="0" applyBorder="1" applyFont="1" applyNumberFormat="1"/>
    <xf borderId="1" fillId="4" fontId="5" numFmtId="9" xfId="0" applyBorder="1" applyFont="1" applyNumberFormat="1"/>
    <xf borderId="1" fillId="4" fontId="5" numFmtId="165" xfId="0" applyBorder="1" applyFont="1" applyNumberFormat="1"/>
    <xf borderId="0" fillId="0" fontId="2" numFmtId="49" xfId="0" applyAlignment="1" applyFont="1" applyNumberFormat="1">
      <alignment horizontal="center" vertical="center"/>
    </xf>
    <xf borderId="0" fillId="0" fontId="2" numFmtId="49" xfId="0" applyAlignment="1" applyFont="1" applyNumberFormat="1">
      <alignment horizontal="center"/>
    </xf>
    <xf borderId="0" fillId="0" fontId="7" numFmtId="0" xfId="0" applyAlignment="1" applyFont="1">
      <alignment horizontal="center"/>
    </xf>
    <xf borderId="0" fillId="0" fontId="2" numFmtId="164" xfId="0" applyFont="1" applyNumberFormat="1"/>
    <xf borderId="1" fillId="0" fontId="8" numFmtId="0" xfId="0" applyAlignment="1" applyBorder="1" applyFont="1">
      <alignment horizontal="center" readingOrder="0" shrinkToFit="0" vertical="center" wrapText="1"/>
    </xf>
    <xf borderId="7" fillId="3" fontId="9" numFmtId="0" xfId="0" applyBorder="1" applyFont="1"/>
    <xf borderId="0" fillId="0" fontId="10" numFmtId="0" xfId="0" applyFont="1"/>
    <xf borderId="0" fillId="0" fontId="10" numFmtId="0" xfId="0" applyAlignment="1" applyFont="1">
      <alignment horizontal="center"/>
    </xf>
    <xf borderId="0" fillId="0" fontId="4" numFmtId="0" xfId="0" applyFont="1"/>
    <xf borderId="7" fillId="4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990600</xdr:colOff>
      <xdr:row>1</xdr:row>
      <xdr:rowOff>0</xdr:rowOff>
    </xdr:from>
    <xdr:ext cx="1790700" cy="1057275"/>
    <xdr:pic>
      <xdr:nvPicPr>
        <xdr:cNvPr descr="Screen Shot 2018-10-15 at 6.22.53 PM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19.11"/>
    <col customWidth="1" min="3" max="3" width="28.44"/>
    <col customWidth="1" min="4" max="4" width="27.11"/>
    <col customWidth="1" min="5" max="5" width="16.0"/>
    <col customWidth="1" min="6" max="6" width="14.78"/>
    <col customWidth="1" min="7" max="7" width="17.67"/>
    <col customWidth="1" min="8" max="8" width="14.33"/>
    <col customWidth="1" min="9" max="9" width="15.11"/>
    <col customWidth="1" min="10" max="10" width="13.67"/>
    <col customWidth="1" min="11" max="11" width="16.0"/>
    <col customWidth="1" min="12" max="12" width="11.44"/>
    <col customWidth="1" min="13" max="26" width="10.56"/>
  </cols>
  <sheetData>
    <row r="1" ht="15.75" customHeight="1">
      <c r="B1" s="1"/>
      <c r="C1" s="1"/>
      <c r="D1" s="1"/>
      <c r="E1" s="1"/>
      <c r="F1" s="1"/>
      <c r="G1" s="1"/>
    </row>
    <row r="2" ht="15.75" customHeight="1">
      <c r="B2" s="2" t="s">
        <v>0</v>
      </c>
      <c r="C2" s="3"/>
      <c r="D2" s="4" t="s">
        <v>1</v>
      </c>
      <c r="E2" s="5"/>
      <c r="F2" s="5"/>
      <c r="G2" s="5"/>
    </row>
    <row r="3" ht="15.75" customHeight="1">
      <c r="B3" s="6"/>
      <c r="C3" s="3"/>
      <c r="D3" s="4"/>
      <c r="E3" s="5"/>
      <c r="F3" s="5"/>
      <c r="G3" s="5"/>
    </row>
    <row r="4" ht="15.75" customHeight="1">
      <c r="B4" s="2" t="s">
        <v>2</v>
      </c>
      <c r="C4" s="5"/>
      <c r="D4" s="5"/>
      <c r="E4" s="5"/>
      <c r="G4" s="5"/>
    </row>
    <row r="5" ht="15.75" customHeight="1">
      <c r="B5" s="5"/>
      <c r="C5" s="7"/>
      <c r="D5" s="7"/>
      <c r="E5" s="5"/>
      <c r="F5" s="5"/>
      <c r="G5" s="5"/>
    </row>
    <row r="6" ht="15.75" customHeight="1">
      <c r="B6" s="5"/>
      <c r="C6" s="7"/>
      <c r="D6" s="7"/>
      <c r="E6" s="5"/>
      <c r="F6" s="5"/>
      <c r="G6" s="5"/>
    </row>
    <row r="7" ht="15.75" customHeight="1">
      <c r="B7" s="3" t="s">
        <v>3</v>
      </c>
      <c r="C7" s="8"/>
      <c r="D7" s="5"/>
      <c r="E7" s="5"/>
      <c r="F7" s="5"/>
      <c r="G7" s="5"/>
    </row>
    <row r="8" ht="15.75" customHeight="1">
      <c r="B8" s="3"/>
      <c r="C8" s="8"/>
      <c r="D8" s="5"/>
      <c r="E8" s="5"/>
      <c r="F8" s="5"/>
      <c r="G8" s="5"/>
    </row>
    <row r="9" ht="15.75" customHeight="1"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</row>
    <row r="10" ht="15.75" customHeight="1">
      <c r="A10" s="11">
        <v>1.0</v>
      </c>
      <c r="B10" s="12" t="s">
        <v>14</v>
      </c>
      <c r="C10" s="13" t="s">
        <v>15</v>
      </c>
      <c r="D10" s="14">
        <v>62.692</v>
      </c>
      <c r="E10" s="14">
        <v>0.0</v>
      </c>
      <c r="F10" s="14">
        <f t="shared" ref="F10:F14" si="1">+D10+E10</f>
        <v>62.692</v>
      </c>
      <c r="G10" s="15">
        <v>3510752.0</v>
      </c>
      <c r="H10" s="16">
        <v>-0.18</v>
      </c>
      <c r="I10" s="16">
        <v>-0.15</v>
      </c>
      <c r="J10" s="17">
        <f t="shared" ref="J10:J14" si="2">G10*0.82</f>
        <v>2878816.64</v>
      </c>
      <c r="K10" s="17">
        <f t="shared" ref="K10:K14" si="3">G10*0.85</f>
        <v>2984139.2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5.75" customHeight="1">
      <c r="A11" s="19">
        <v>2.0</v>
      </c>
      <c r="B11" s="20" t="s">
        <v>16</v>
      </c>
      <c r="C11" s="21">
        <v>2.0</v>
      </c>
      <c r="D11" s="22">
        <v>63.839</v>
      </c>
      <c r="E11" s="22">
        <v>0.0</v>
      </c>
      <c r="F11" s="22">
        <f t="shared" si="1"/>
        <v>63.839</v>
      </c>
      <c r="G11" s="23">
        <v>3574984.0</v>
      </c>
      <c r="H11" s="24">
        <v>-0.18</v>
      </c>
      <c r="I11" s="24">
        <v>-0.15</v>
      </c>
      <c r="J11" s="25">
        <f t="shared" si="2"/>
        <v>2931486.88</v>
      </c>
      <c r="K11" s="25">
        <f t="shared" si="3"/>
        <v>3038736.4</v>
      </c>
    </row>
    <row r="12" ht="15.75" customHeight="1">
      <c r="A12" s="19">
        <v>3.0</v>
      </c>
      <c r="B12" s="20" t="s">
        <v>17</v>
      </c>
      <c r="C12" s="21">
        <v>2.0</v>
      </c>
      <c r="D12" s="22">
        <v>62.687</v>
      </c>
      <c r="E12" s="22">
        <v>0.0</v>
      </c>
      <c r="F12" s="22">
        <f t="shared" si="1"/>
        <v>62.687</v>
      </c>
      <c r="G12" s="23">
        <v>3510472.0</v>
      </c>
      <c r="H12" s="24">
        <v>-0.18</v>
      </c>
      <c r="I12" s="24">
        <v>-0.15</v>
      </c>
      <c r="J12" s="25">
        <f t="shared" si="2"/>
        <v>2878587.04</v>
      </c>
      <c r="K12" s="25">
        <f t="shared" si="3"/>
        <v>2983901.2</v>
      </c>
    </row>
    <row r="13" ht="15.75" customHeight="1">
      <c r="A13" s="19">
        <v>4.0</v>
      </c>
      <c r="B13" s="20" t="s">
        <v>18</v>
      </c>
      <c r="C13" s="21">
        <v>2.0</v>
      </c>
      <c r="D13" s="22">
        <v>63.434</v>
      </c>
      <c r="E13" s="22">
        <v>0.0</v>
      </c>
      <c r="F13" s="22">
        <f t="shared" si="1"/>
        <v>63.434</v>
      </c>
      <c r="G13" s="23">
        <v>3552304.0</v>
      </c>
      <c r="H13" s="24">
        <v>-0.18</v>
      </c>
      <c r="I13" s="24">
        <v>-0.15</v>
      </c>
      <c r="J13" s="25">
        <f t="shared" si="2"/>
        <v>2912889.28</v>
      </c>
      <c r="K13" s="25">
        <f t="shared" si="3"/>
        <v>3019458.4</v>
      </c>
    </row>
    <row r="14" ht="15.75" customHeight="1">
      <c r="A14" s="19">
        <v>5.0</v>
      </c>
      <c r="B14" s="20" t="s">
        <v>19</v>
      </c>
      <c r="C14" s="21">
        <v>2.0</v>
      </c>
      <c r="D14" s="22">
        <v>66.31</v>
      </c>
      <c r="E14" s="22">
        <v>0.0</v>
      </c>
      <c r="F14" s="22">
        <f t="shared" si="1"/>
        <v>66.31</v>
      </c>
      <c r="G14" s="23">
        <v>3647050.0</v>
      </c>
      <c r="H14" s="24">
        <v>-0.18</v>
      </c>
      <c r="I14" s="24">
        <v>-0.15</v>
      </c>
      <c r="J14" s="25">
        <f t="shared" si="2"/>
        <v>2990581</v>
      </c>
      <c r="K14" s="25">
        <f t="shared" si="3"/>
        <v>3099992.5</v>
      </c>
    </row>
    <row r="15" ht="15.75" customHeight="1">
      <c r="A15" s="19"/>
      <c r="B15" s="26"/>
      <c r="C15" s="27"/>
      <c r="D15" s="28"/>
      <c r="E15" s="28"/>
      <c r="F15" s="28"/>
      <c r="G15" s="7"/>
      <c r="H15" s="29"/>
      <c r="I15" s="29"/>
      <c r="J15" s="30"/>
      <c r="K15" s="30"/>
    </row>
    <row r="16" ht="15.75" customHeight="1">
      <c r="A16" s="19"/>
      <c r="B16" s="26"/>
      <c r="C16" s="27"/>
      <c r="D16" s="28"/>
      <c r="E16" s="28"/>
      <c r="F16" s="28"/>
      <c r="G16" s="7"/>
      <c r="H16" s="29"/>
      <c r="I16" s="29"/>
      <c r="J16" s="30"/>
      <c r="K16" s="30"/>
    </row>
    <row r="17" ht="15.75" customHeight="1">
      <c r="A17" s="19"/>
      <c r="B17" s="3" t="s">
        <v>20</v>
      </c>
      <c r="C17" s="27"/>
      <c r="D17" s="28"/>
      <c r="E17" s="28"/>
      <c r="F17" s="28"/>
      <c r="G17" s="7"/>
      <c r="H17" s="29"/>
      <c r="I17" s="29"/>
      <c r="J17" s="30"/>
      <c r="K17" s="30"/>
    </row>
    <row r="18" ht="15.75" customHeight="1">
      <c r="A18" s="19"/>
      <c r="B18" s="26"/>
      <c r="C18" s="27"/>
      <c r="D18" s="28"/>
      <c r="E18" s="28"/>
      <c r="F18" s="28"/>
      <c r="G18" s="7"/>
      <c r="H18" s="29"/>
      <c r="I18" s="29"/>
      <c r="J18" s="30"/>
      <c r="K18" s="30"/>
    </row>
    <row r="19" ht="15.75" customHeight="1">
      <c r="A19" s="19"/>
      <c r="B19" s="9" t="s">
        <v>4</v>
      </c>
      <c r="C19" s="10" t="s">
        <v>5</v>
      </c>
      <c r="D19" s="10" t="s">
        <v>6</v>
      </c>
      <c r="E19" s="10" t="s">
        <v>7</v>
      </c>
      <c r="F19" s="31" t="s">
        <v>21</v>
      </c>
      <c r="G19" s="9" t="s">
        <v>22</v>
      </c>
      <c r="H19" s="9" t="s">
        <v>10</v>
      </c>
      <c r="I19" s="9" t="s">
        <v>11</v>
      </c>
      <c r="J19" s="9" t="s">
        <v>12</v>
      </c>
      <c r="K19" s="9" t="s">
        <v>13</v>
      </c>
    </row>
    <row r="20" ht="15.75" customHeight="1">
      <c r="A20" s="19">
        <v>1.0</v>
      </c>
      <c r="B20" s="20" t="s">
        <v>23</v>
      </c>
      <c r="C20" s="21" t="s">
        <v>24</v>
      </c>
      <c r="D20" s="22">
        <v>77.36</v>
      </c>
      <c r="E20" s="22">
        <v>8.223</v>
      </c>
      <c r="F20" s="22">
        <f t="shared" ref="F20:F26" si="4">+D20+E20</f>
        <v>85.583</v>
      </c>
      <c r="G20" s="23">
        <v>4990000.0</v>
      </c>
      <c r="H20" s="24">
        <v>-0.1</v>
      </c>
      <c r="I20" s="24">
        <v>-0.05</v>
      </c>
      <c r="J20" s="25">
        <f>G20*0.9</f>
        <v>4491000</v>
      </c>
      <c r="K20" s="25">
        <f>G20*0.95</f>
        <v>4740500</v>
      </c>
      <c r="L20" s="30"/>
    </row>
    <row r="21" ht="15.75" customHeight="1">
      <c r="A21" s="19">
        <v>2.0</v>
      </c>
      <c r="B21" s="32" t="s">
        <v>25</v>
      </c>
      <c r="C21" s="33">
        <v>2.0</v>
      </c>
      <c r="D21" s="34">
        <v>62.692</v>
      </c>
      <c r="E21" s="34">
        <v>3.8</v>
      </c>
      <c r="F21" s="34">
        <f t="shared" si="4"/>
        <v>66.492</v>
      </c>
      <c r="G21" s="35">
        <v>3561311.52</v>
      </c>
      <c r="H21" s="36">
        <v>-0.18</v>
      </c>
      <c r="I21" s="36">
        <v>-0.15</v>
      </c>
      <c r="J21" s="37">
        <f t="shared" ref="J21:J24" si="5">G21*0.82</f>
        <v>2920275.446</v>
      </c>
      <c r="K21" s="37">
        <f t="shared" ref="K21:K24" si="6">G21*0.85</f>
        <v>3027114.792</v>
      </c>
    </row>
    <row r="22" ht="15.75" customHeight="1">
      <c r="A22" s="19">
        <v>3.0</v>
      </c>
      <c r="B22" s="20" t="s">
        <v>26</v>
      </c>
      <c r="C22" s="21">
        <v>2.0</v>
      </c>
      <c r="D22" s="22">
        <v>63.839</v>
      </c>
      <c r="E22" s="22">
        <v>3.555</v>
      </c>
      <c r="F22" s="22">
        <f t="shared" si="4"/>
        <v>67.394</v>
      </c>
      <c r="G22" s="23">
        <v>3679038.46</v>
      </c>
      <c r="H22" s="24">
        <v>-0.18</v>
      </c>
      <c r="I22" s="24">
        <v>-0.15</v>
      </c>
      <c r="J22" s="25">
        <f t="shared" si="5"/>
        <v>3016811.537</v>
      </c>
      <c r="K22" s="25">
        <f t="shared" si="6"/>
        <v>3127182.691</v>
      </c>
    </row>
    <row r="23" ht="15.75" customHeight="1">
      <c r="A23" s="19">
        <v>4.0</v>
      </c>
      <c r="B23" s="20" t="s">
        <v>27</v>
      </c>
      <c r="C23" s="21">
        <v>2.0</v>
      </c>
      <c r="D23" s="22">
        <v>62.687</v>
      </c>
      <c r="E23" s="22">
        <v>2.055</v>
      </c>
      <c r="F23" s="22">
        <f t="shared" si="4"/>
        <v>64.742</v>
      </c>
      <c r="G23" s="23">
        <v>3467581.52</v>
      </c>
      <c r="H23" s="24">
        <v>-0.18</v>
      </c>
      <c r="I23" s="24">
        <v>-0.15</v>
      </c>
      <c r="J23" s="25">
        <f t="shared" si="5"/>
        <v>2843416.846</v>
      </c>
      <c r="K23" s="25">
        <f t="shared" si="6"/>
        <v>2947444.292</v>
      </c>
    </row>
    <row r="24" ht="15.75" customHeight="1">
      <c r="A24" s="19">
        <v>5.0</v>
      </c>
      <c r="B24" s="20" t="s">
        <v>28</v>
      </c>
      <c r="C24" s="21">
        <v>2.0</v>
      </c>
      <c r="D24" s="22">
        <v>63.434</v>
      </c>
      <c r="E24" s="22">
        <v>1.782</v>
      </c>
      <c r="F24" s="22">
        <f t="shared" si="4"/>
        <v>65.216</v>
      </c>
      <c r="G24" s="23">
        <v>3560141.44</v>
      </c>
      <c r="H24" s="24">
        <v>-0.18</v>
      </c>
      <c r="I24" s="24">
        <v>-0.15</v>
      </c>
      <c r="J24" s="25">
        <f t="shared" si="5"/>
        <v>2919315.981</v>
      </c>
      <c r="K24" s="25">
        <f t="shared" si="6"/>
        <v>3026120.224</v>
      </c>
    </row>
    <row r="25" ht="15.75" customHeight="1">
      <c r="A25" s="19">
        <v>6.0</v>
      </c>
      <c r="B25" s="38" t="s">
        <v>29</v>
      </c>
      <c r="C25" s="39">
        <v>2.0</v>
      </c>
      <c r="D25" s="40">
        <v>70.676</v>
      </c>
      <c r="E25" s="40">
        <v>10.608</v>
      </c>
      <c r="F25" s="40">
        <f t="shared" si="4"/>
        <v>81.284</v>
      </c>
      <c r="G25" s="41">
        <v>4353571.04</v>
      </c>
      <c r="H25" s="42">
        <v>-0.1</v>
      </c>
      <c r="I25" s="42">
        <v>0.5</v>
      </c>
      <c r="J25" s="43">
        <f>G25*0.9</f>
        <v>3918213.936</v>
      </c>
      <c r="K25" s="43">
        <f>G25*0.95</f>
        <v>4135892.488</v>
      </c>
    </row>
    <row r="26" ht="15.75" customHeight="1">
      <c r="A26" s="19">
        <v>7.0</v>
      </c>
      <c r="B26" s="20" t="s">
        <v>30</v>
      </c>
      <c r="C26" s="21">
        <v>2.0</v>
      </c>
      <c r="D26" s="22">
        <v>62.712</v>
      </c>
      <c r="E26" s="22">
        <v>2.049</v>
      </c>
      <c r="F26" s="22">
        <f t="shared" si="4"/>
        <v>64.761</v>
      </c>
      <c r="G26" s="23">
        <v>3535302.99</v>
      </c>
      <c r="H26" s="24">
        <v>-0.15</v>
      </c>
      <c r="I26" s="24">
        <v>-0.08</v>
      </c>
      <c r="J26" s="25">
        <f>G26*0.85</f>
        <v>3005007.542</v>
      </c>
      <c r="K26" s="25">
        <f>G26*0.92</f>
        <v>3252478.751</v>
      </c>
    </row>
    <row r="27" ht="15.75" customHeight="1">
      <c r="A27" s="19"/>
      <c r="B27" s="3"/>
      <c r="C27" s="44"/>
      <c r="D27" s="28"/>
      <c r="E27" s="28"/>
      <c r="F27" s="28"/>
      <c r="G27" s="7"/>
      <c r="H27" s="29"/>
      <c r="I27" s="29"/>
      <c r="J27" s="30"/>
      <c r="K27" s="30"/>
    </row>
    <row r="28" ht="15.75" customHeight="1">
      <c r="A28" s="19"/>
      <c r="B28" s="26"/>
      <c r="C28" s="45"/>
      <c r="D28" s="28"/>
      <c r="E28" s="28"/>
      <c r="F28" s="28"/>
      <c r="G28" s="7"/>
      <c r="H28" s="29"/>
      <c r="I28" s="29"/>
      <c r="J28" s="30"/>
      <c r="K28" s="30"/>
    </row>
    <row r="29" ht="15.75" customHeight="1">
      <c r="A29" s="19"/>
      <c r="B29" s="3" t="s">
        <v>31</v>
      </c>
      <c r="C29" s="45"/>
      <c r="D29" s="28"/>
      <c r="E29" s="28"/>
      <c r="F29" s="28"/>
      <c r="G29" s="7"/>
      <c r="H29" s="29"/>
      <c r="I29" s="29"/>
      <c r="J29" s="30"/>
      <c r="K29" s="30"/>
    </row>
    <row r="30" ht="15.75" customHeight="1">
      <c r="A30" s="19"/>
      <c r="B30" s="26"/>
      <c r="C30" s="45"/>
      <c r="D30" s="28"/>
      <c r="E30" s="28"/>
      <c r="F30" s="28"/>
      <c r="G30" s="7"/>
      <c r="H30" s="29"/>
      <c r="I30" s="29"/>
      <c r="J30" s="30"/>
      <c r="K30" s="30"/>
    </row>
    <row r="31" ht="15.75" customHeight="1">
      <c r="A31" s="19"/>
      <c r="B31" s="9" t="s">
        <v>4</v>
      </c>
      <c r="C31" s="10" t="s">
        <v>5</v>
      </c>
      <c r="D31" s="10" t="s">
        <v>6</v>
      </c>
      <c r="E31" s="10" t="s">
        <v>7</v>
      </c>
      <c r="F31" s="31" t="s">
        <v>21</v>
      </c>
      <c r="G31" s="9" t="s">
        <v>22</v>
      </c>
      <c r="H31" s="9" t="s">
        <v>10</v>
      </c>
      <c r="I31" s="9" t="s">
        <v>11</v>
      </c>
      <c r="J31" s="9" t="s">
        <v>12</v>
      </c>
      <c r="K31" s="9" t="s">
        <v>13</v>
      </c>
    </row>
    <row r="32" ht="15.75" customHeight="1">
      <c r="A32" s="46">
        <v>1.0</v>
      </c>
      <c r="B32" s="32" t="s">
        <v>32</v>
      </c>
      <c r="C32" s="33">
        <v>2.0</v>
      </c>
      <c r="D32" s="34">
        <v>62.692</v>
      </c>
      <c r="E32" s="34">
        <v>3.8</v>
      </c>
      <c r="F32" s="34">
        <f t="shared" ref="F32:F37" si="7">+D32+E32</f>
        <v>66.492</v>
      </c>
      <c r="G32" s="35">
        <v>3595554.9</v>
      </c>
      <c r="H32" s="36">
        <v>-0.18</v>
      </c>
      <c r="I32" s="36">
        <v>-0.15</v>
      </c>
      <c r="J32" s="37">
        <f t="shared" ref="J32:J35" si="8">G32*0.82</f>
        <v>2948355.018</v>
      </c>
      <c r="K32" s="37">
        <f t="shared" ref="K32:K35" si="9">G32*0.85</f>
        <v>3056221.665</v>
      </c>
    </row>
    <row r="33" ht="15.75" customHeight="1">
      <c r="A33" s="46">
        <v>2.0</v>
      </c>
      <c r="B33" s="32" t="s">
        <v>33</v>
      </c>
      <c r="C33" s="33">
        <v>2.0</v>
      </c>
      <c r="D33" s="34">
        <v>63.839</v>
      </c>
      <c r="E33" s="34">
        <v>3.555</v>
      </c>
      <c r="F33" s="34">
        <f t="shared" si="7"/>
        <v>67.394</v>
      </c>
      <c r="G33" s="35">
        <v>3713746.37</v>
      </c>
      <c r="H33" s="36">
        <v>-0.18</v>
      </c>
      <c r="I33" s="36">
        <v>-0.15</v>
      </c>
      <c r="J33" s="37">
        <f t="shared" si="8"/>
        <v>3045272.023</v>
      </c>
      <c r="K33" s="37">
        <f t="shared" si="9"/>
        <v>3156684.415</v>
      </c>
    </row>
    <row r="34" ht="15.75" customHeight="1">
      <c r="A34" s="46">
        <v>3.0</v>
      </c>
      <c r="B34" s="32" t="s">
        <v>34</v>
      </c>
      <c r="C34" s="33">
        <v>2.0</v>
      </c>
      <c r="D34" s="34">
        <v>62.687</v>
      </c>
      <c r="E34" s="34">
        <v>2.055</v>
      </c>
      <c r="F34" s="34">
        <f t="shared" si="7"/>
        <v>64.742</v>
      </c>
      <c r="G34" s="35">
        <v>3500923.65</v>
      </c>
      <c r="H34" s="36">
        <v>-0.18</v>
      </c>
      <c r="I34" s="36">
        <v>-0.15</v>
      </c>
      <c r="J34" s="37">
        <f t="shared" si="8"/>
        <v>2870757.393</v>
      </c>
      <c r="K34" s="37">
        <f t="shared" si="9"/>
        <v>2975785.103</v>
      </c>
    </row>
    <row r="35" ht="15.75" customHeight="1">
      <c r="A35" s="46">
        <v>4.0</v>
      </c>
      <c r="B35" s="20" t="s">
        <v>35</v>
      </c>
      <c r="C35" s="21">
        <v>2.0</v>
      </c>
      <c r="D35" s="22">
        <v>63.434</v>
      </c>
      <c r="E35" s="22">
        <v>1.782</v>
      </c>
      <c r="F35" s="22">
        <f t="shared" si="7"/>
        <v>65.216</v>
      </c>
      <c r="G35" s="23">
        <v>3593727.68</v>
      </c>
      <c r="H35" s="24">
        <v>-0.18</v>
      </c>
      <c r="I35" s="24">
        <v>-0.15</v>
      </c>
      <c r="J35" s="25">
        <f t="shared" si="8"/>
        <v>2946856.698</v>
      </c>
      <c r="K35" s="25">
        <f t="shared" si="9"/>
        <v>3054668.528</v>
      </c>
    </row>
    <row r="36" ht="15.75" customHeight="1">
      <c r="A36" s="46">
        <v>5.0</v>
      </c>
      <c r="B36" s="38" t="s">
        <v>36</v>
      </c>
      <c r="C36" s="39">
        <v>2.0</v>
      </c>
      <c r="D36" s="40">
        <v>70.676</v>
      </c>
      <c r="E36" s="40">
        <v>10.608</v>
      </c>
      <c r="F36" s="40">
        <f t="shared" si="7"/>
        <v>81.284</v>
      </c>
      <c r="G36" s="41">
        <v>4395432.3</v>
      </c>
      <c r="H36" s="42">
        <v>-0.1</v>
      </c>
      <c r="I36" s="42">
        <v>-0.05</v>
      </c>
      <c r="J36" s="43">
        <f>G36*0.9</f>
        <v>3955889.07</v>
      </c>
      <c r="K36" s="43">
        <f>G36*0.95</f>
        <v>4175660.685</v>
      </c>
    </row>
    <row r="37" ht="15.75" customHeight="1">
      <c r="A37" s="46">
        <v>6.0</v>
      </c>
      <c r="B37" s="20" t="s">
        <v>37</v>
      </c>
      <c r="C37" s="21">
        <v>2.0</v>
      </c>
      <c r="D37" s="22">
        <v>62.712</v>
      </c>
      <c r="E37" s="22">
        <v>2.049</v>
      </c>
      <c r="F37" s="22">
        <f t="shared" si="7"/>
        <v>64.761</v>
      </c>
      <c r="G37" s="23">
        <v>3568654.905</v>
      </c>
      <c r="H37" s="24">
        <v>-0.15</v>
      </c>
      <c r="I37" s="24">
        <v>-0.08</v>
      </c>
      <c r="J37" s="25">
        <f>G37*0.85</f>
        <v>3033356.669</v>
      </c>
      <c r="K37" s="25">
        <f>G37*0.92</f>
        <v>3283162.513</v>
      </c>
    </row>
    <row r="38" ht="15.75" customHeight="1">
      <c r="A38" s="19"/>
      <c r="B38" s="26"/>
      <c r="C38" s="45"/>
      <c r="D38" s="28"/>
      <c r="E38" s="28"/>
      <c r="F38" s="28"/>
      <c r="G38" s="7"/>
      <c r="H38" s="29"/>
      <c r="I38" s="29"/>
      <c r="J38" s="30"/>
      <c r="K38" s="30"/>
    </row>
    <row r="39" ht="15.75" customHeight="1">
      <c r="A39" s="19"/>
      <c r="B39" s="26"/>
      <c r="C39" s="45"/>
      <c r="D39" s="28"/>
      <c r="E39" s="28"/>
      <c r="F39" s="28"/>
      <c r="G39" s="7"/>
      <c r="H39" s="29"/>
      <c r="I39" s="29"/>
      <c r="J39" s="30"/>
      <c r="K39" s="30"/>
    </row>
    <row r="40" ht="15.75" customHeight="1">
      <c r="A40" s="19"/>
      <c r="B40" s="3" t="s">
        <v>38</v>
      </c>
      <c r="C40" s="45"/>
      <c r="D40" s="28"/>
      <c r="E40" s="28"/>
      <c r="F40" s="28"/>
      <c r="G40" s="7"/>
      <c r="H40" s="29"/>
      <c r="I40" s="29"/>
      <c r="J40" s="30"/>
      <c r="K40" s="30"/>
    </row>
    <row r="41" ht="15.75" customHeight="1">
      <c r="A41" s="19"/>
      <c r="B41" s="26"/>
      <c r="C41" s="45"/>
      <c r="D41" s="28"/>
      <c r="E41" s="28"/>
      <c r="F41" s="28"/>
      <c r="G41" s="7"/>
      <c r="H41" s="29"/>
      <c r="I41" s="29"/>
      <c r="J41" s="30"/>
      <c r="K41" s="30"/>
    </row>
    <row r="42" ht="15.75" customHeight="1">
      <c r="A42" s="19"/>
      <c r="B42" s="9" t="s">
        <v>4</v>
      </c>
      <c r="C42" s="10" t="s">
        <v>5</v>
      </c>
      <c r="D42" s="10" t="s">
        <v>6</v>
      </c>
      <c r="E42" s="10" t="s">
        <v>7</v>
      </c>
      <c r="F42" s="31" t="s">
        <v>21</v>
      </c>
      <c r="G42" s="9" t="s">
        <v>22</v>
      </c>
      <c r="H42" s="9" t="s">
        <v>10</v>
      </c>
      <c r="I42" s="9" t="s">
        <v>11</v>
      </c>
      <c r="J42" s="9" t="s">
        <v>12</v>
      </c>
      <c r="K42" s="9" t="s">
        <v>13</v>
      </c>
    </row>
    <row r="43" ht="15.75" customHeight="1">
      <c r="A43" s="46">
        <v>1.0</v>
      </c>
      <c r="B43" s="20" t="s">
        <v>39</v>
      </c>
      <c r="C43" s="21" t="s">
        <v>24</v>
      </c>
      <c r="D43" s="22">
        <v>87.34</v>
      </c>
      <c r="E43" s="22">
        <v>6.84</v>
      </c>
      <c r="F43" s="22">
        <f t="shared" ref="F43:F49" si="10">+D43+E43</f>
        <v>94.18</v>
      </c>
      <c r="G43" s="23">
        <v>5430000.0</v>
      </c>
      <c r="H43" s="24">
        <v>-0.1</v>
      </c>
      <c r="I43" s="24">
        <v>-0.05</v>
      </c>
      <c r="J43" s="25">
        <f t="shared" ref="J43:J44" si="11">G43*0.9</f>
        <v>4887000</v>
      </c>
      <c r="K43" s="25">
        <f t="shared" ref="K43:K44" si="12">G43*0.95</f>
        <v>5158500</v>
      </c>
    </row>
    <row r="44" ht="15.75" customHeight="1">
      <c r="A44" s="46">
        <v>2.0</v>
      </c>
      <c r="B44" s="12" t="s">
        <v>40</v>
      </c>
      <c r="C44" s="13" t="s">
        <v>24</v>
      </c>
      <c r="D44" s="14">
        <v>77.36</v>
      </c>
      <c r="E44" s="14">
        <v>8.223</v>
      </c>
      <c r="F44" s="14">
        <f t="shared" si="10"/>
        <v>85.583</v>
      </c>
      <c r="G44" s="15">
        <v>4980000.0</v>
      </c>
      <c r="H44" s="16">
        <v>-0.1</v>
      </c>
      <c r="I44" s="16">
        <v>-0.05</v>
      </c>
      <c r="J44" s="17">
        <f t="shared" si="11"/>
        <v>4482000</v>
      </c>
      <c r="K44" s="17">
        <f t="shared" si="12"/>
        <v>4731000</v>
      </c>
      <c r="L44" s="18"/>
      <c r="M44" s="18"/>
    </row>
    <row r="45" ht="15.75" customHeight="1">
      <c r="A45" s="46">
        <v>3.0</v>
      </c>
      <c r="B45" s="20" t="s">
        <v>41</v>
      </c>
      <c r="C45" s="21">
        <v>2.0</v>
      </c>
      <c r="D45" s="22">
        <v>62.692</v>
      </c>
      <c r="E45" s="22">
        <v>3.8</v>
      </c>
      <c r="F45" s="22">
        <f t="shared" si="10"/>
        <v>66.492</v>
      </c>
      <c r="G45" s="23">
        <v>3629798.28</v>
      </c>
      <c r="H45" s="24">
        <v>-0.18</v>
      </c>
      <c r="I45" s="24">
        <v>-0.15</v>
      </c>
      <c r="J45" s="25">
        <f t="shared" ref="J45:J47" si="13">G45*0.82</f>
        <v>2976434.59</v>
      </c>
      <c r="K45" s="25">
        <f t="shared" ref="K45:K47" si="14">G45*0.85</f>
        <v>3085328.538</v>
      </c>
    </row>
    <row r="46" ht="15.75" customHeight="1">
      <c r="A46" s="46">
        <v>4.0</v>
      </c>
      <c r="B46" s="20" t="s">
        <v>42</v>
      </c>
      <c r="C46" s="21">
        <v>2.0</v>
      </c>
      <c r="D46" s="22">
        <v>62.687</v>
      </c>
      <c r="E46" s="22">
        <v>2.055</v>
      </c>
      <c r="F46" s="22">
        <f t="shared" si="10"/>
        <v>64.742</v>
      </c>
      <c r="G46" s="23">
        <v>3534265.78</v>
      </c>
      <c r="H46" s="24">
        <v>-0.18</v>
      </c>
      <c r="I46" s="24">
        <v>-0.15</v>
      </c>
      <c r="J46" s="25">
        <f t="shared" si="13"/>
        <v>2898097.94</v>
      </c>
      <c r="K46" s="25">
        <f t="shared" si="14"/>
        <v>3004125.913</v>
      </c>
    </row>
    <row r="47" ht="15.75" customHeight="1">
      <c r="A47" s="46">
        <v>5.0</v>
      </c>
      <c r="B47" s="20" t="s">
        <v>43</v>
      </c>
      <c r="C47" s="21">
        <v>2.0</v>
      </c>
      <c r="D47" s="22">
        <v>63.434</v>
      </c>
      <c r="E47" s="22">
        <v>1.782</v>
      </c>
      <c r="F47" s="22">
        <f t="shared" si="10"/>
        <v>65.216</v>
      </c>
      <c r="G47" s="23">
        <v>3627313.92</v>
      </c>
      <c r="H47" s="24">
        <v>-0.18</v>
      </c>
      <c r="I47" s="24">
        <v>-0.15</v>
      </c>
      <c r="J47" s="25">
        <f t="shared" si="13"/>
        <v>2974397.414</v>
      </c>
      <c r="K47" s="25">
        <f t="shared" si="14"/>
        <v>3083216.832</v>
      </c>
    </row>
    <row r="48" ht="15.75" customHeight="1">
      <c r="A48" s="46">
        <v>6.0</v>
      </c>
      <c r="B48" s="20" t="s">
        <v>44</v>
      </c>
      <c r="C48" s="21">
        <v>2.0</v>
      </c>
      <c r="D48" s="22">
        <v>70.676</v>
      </c>
      <c r="E48" s="22">
        <v>10.608</v>
      </c>
      <c r="F48" s="22">
        <f t="shared" si="10"/>
        <v>81.284</v>
      </c>
      <c r="G48" s="23">
        <v>4437293.56</v>
      </c>
      <c r="H48" s="24">
        <v>-0.1</v>
      </c>
      <c r="I48" s="24">
        <v>-0.05</v>
      </c>
      <c r="J48" s="25">
        <f>G48*0.9</f>
        <v>3993564.204</v>
      </c>
      <c r="K48" s="25">
        <f>G48*0.95</f>
        <v>4215428.882</v>
      </c>
    </row>
    <row r="49" ht="15.75" customHeight="1">
      <c r="A49" s="46">
        <v>7.0</v>
      </c>
      <c r="B49" s="20" t="s">
        <v>45</v>
      </c>
      <c r="C49" s="21">
        <v>2.0</v>
      </c>
      <c r="D49" s="22">
        <v>62.712</v>
      </c>
      <c r="E49" s="22">
        <v>2.049</v>
      </c>
      <c r="F49" s="22">
        <f t="shared" si="10"/>
        <v>64.761</v>
      </c>
      <c r="G49" s="23">
        <v>3602006.82</v>
      </c>
      <c r="H49" s="24">
        <v>-0.15</v>
      </c>
      <c r="I49" s="24">
        <v>-0.08</v>
      </c>
      <c r="J49" s="25">
        <f>G49*0.85</f>
        <v>3061705.797</v>
      </c>
      <c r="K49" s="25">
        <f>G49*0.92</f>
        <v>3313846.274</v>
      </c>
    </row>
    <row r="50" ht="15.75" customHeight="1">
      <c r="A50" s="19"/>
      <c r="B50" s="3"/>
      <c r="C50" s="44"/>
      <c r="D50" s="28"/>
      <c r="E50" s="28"/>
      <c r="F50" s="28"/>
      <c r="G50" s="7"/>
      <c r="H50" s="29"/>
      <c r="I50" s="29"/>
      <c r="J50" s="30"/>
      <c r="K50" s="30"/>
    </row>
    <row r="51" ht="15.75" customHeight="1">
      <c r="A51" s="19"/>
      <c r="B51" s="26"/>
      <c r="C51" s="45"/>
      <c r="D51" s="28"/>
      <c r="E51" s="28"/>
      <c r="F51" s="28"/>
      <c r="G51" s="7"/>
      <c r="H51" s="29"/>
      <c r="I51" s="29"/>
      <c r="J51" s="30"/>
      <c r="K51" s="30"/>
    </row>
    <row r="52" ht="15.75" customHeight="1">
      <c r="A52" s="19"/>
      <c r="B52" s="3" t="s">
        <v>46</v>
      </c>
      <c r="C52" s="45"/>
      <c r="D52" s="28"/>
      <c r="E52" s="28"/>
      <c r="F52" s="28"/>
      <c r="G52" s="7"/>
      <c r="H52" s="29"/>
      <c r="I52" s="29"/>
      <c r="J52" s="30"/>
      <c r="K52" s="30"/>
    </row>
    <row r="53" ht="15.75" customHeight="1">
      <c r="A53" s="19"/>
      <c r="B53" s="26"/>
      <c r="C53" s="45"/>
      <c r="D53" s="28"/>
      <c r="E53" s="28"/>
      <c r="F53" s="28"/>
      <c r="G53" s="7"/>
      <c r="H53" s="29"/>
      <c r="I53" s="29"/>
      <c r="J53" s="30"/>
      <c r="K53" s="30"/>
    </row>
    <row r="54" ht="15.75" customHeight="1">
      <c r="A54" s="19"/>
      <c r="B54" s="9" t="s">
        <v>4</v>
      </c>
      <c r="C54" s="10" t="s">
        <v>5</v>
      </c>
      <c r="D54" s="10" t="s">
        <v>6</v>
      </c>
      <c r="E54" s="10" t="s">
        <v>7</v>
      </c>
      <c r="F54" s="31" t="s">
        <v>21</v>
      </c>
      <c r="G54" s="9" t="s">
        <v>22</v>
      </c>
      <c r="H54" s="9" t="s">
        <v>10</v>
      </c>
      <c r="I54" s="9" t="s">
        <v>11</v>
      </c>
      <c r="J54" s="9" t="s">
        <v>12</v>
      </c>
      <c r="K54" s="9" t="s">
        <v>13</v>
      </c>
    </row>
    <row r="55" ht="15.75" customHeight="1">
      <c r="A55" s="46">
        <v>1.0</v>
      </c>
      <c r="B55" s="32" t="s">
        <v>47</v>
      </c>
      <c r="C55" s="33">
        <v>2.0</v>
      </c>
      <c r="D55" s="34">
        <v>62.692</v>
      </c>
      <c r="E55" s="34">
        <v>3.8</v>
      </c>
      <c r="F55" s="34">
        <f t="shared" ref="F55:F59" si="15">+D55+E55</f>
        <v>66.492</v>
      </c>
      <c r="G55" s="35">
        <v>3664041.66</v>
      </c>
      <c r="H55" s="36">
        <v>-0.18</v>
      </c>
      <c r="I55" s="36">
        <v>-0.15</v>
      </c>
      <c r="J55" s="37">
        <f t="shared" ref="J55:J58" si="16">G55*0.82</f>
        <v>3004514.161</v>
      </c>
      <c r="K55" s="37">
        <f t="shared" ref="K55:K58" si="17">G55*0.85</f>
        <v>3114435.411</v>
      </c>
    </row>
    <row r="56" ht="15.75" customHeight="1">
      <c r="A56" s="46">
        <v>2.0</v>
      </c>
      <c r="B56" s="32" t="s">
        <v>48</v>
      </c>
      <c r="C56" s="33">
        <v>2.0</v>
      </c>
      <c r="D56" s="34">
        <v>63.839</v>
      </c>
      <c r="E56" s="34">
        <v>3.555</v>
      </c>
      <c r="F56" s="34">
        <f t="shared" si="15"/>
        <v>67.394</v>
      </c>
      <c r="G56" s="35">
        <v>3783162.19</v>
      </c>
      <c r="H56" s="36">
        <v>-0.18</v>
      </c>
      <c r="I56" s="36">
        <v>-0.15</v>
      </c>
      <c r="J56" s="37">
        <f t="shared" si="16"/>
        <v>3102192.996</v>
      </c>
      <c r="K56" s="37">
        <f t="shared" si="17"/>
        <v>3215687.862</v>
      </c>
    </row>
    <row r="57" ht="15.75" customHeight="1">
      <c r="A57" s="46">
        <v>3.0</v>
      </c>
      <c r="B57" s="20" t="s">
        <v>49</v>
      </c>
      <c r="C57" s="21">
        <v>2.0</v>
      </c>
      <c r="D57" s="22">
        <v>62.687</v>
      </c>
      <c r="E57" s="22">
        <v>2.055</v>
      </c>
      <c r="F57" s="22">
        <f t="shared" si="15"/>
        <v>64.742</v>
      </c>
      <c r="G57" s="23">
        <v>3567607.91</v>
      </c>
      <c r="H57" s="24">
        <v>-0.18</v>
      </c>
      <c r="I57" s="24">
        <v>-0.15</v>
      </c>
      <c r="J57" s="25">
        <f t="shared" si="16"/>
        <v>2925438.486</v>
      </c>
      <c r="K57" s="25">
        <f t="shared" si="17"/>
        <v>3032466.724</v>
      </c>
    </row>
    <row r="58" ht="15.75" customHeight="1">
      <c r="A58" s="46">
        <v>4.0</v>
      </c>
      <c r="B58" s="20" t="s">
        <v>50</v>
      </c>
      <c r="C58" s="21">
        <v>2.0</v>
      </c>
      <c r="D58" s="22">
        <v>63.434</v>
      </c>
      <c r="E58" s="22">
        <v>1.782</v>
      </c>
      <c r="F58" s="22">
        <f t="shared" si="15"/>
        <v>65.216</v>
      </c>
      <c r="G58" s="23">
        <v>3660900.16</v>
      </c>
      <c r="H58" s="24">
        <v>-0.18</v>
      </c>
      <c r="I58" s="24">
        <v>-0.15</v>
      </c>
      <c r="J58" s="25">
        <f t="shared" si="16"/>
        <v>3001938.131</v>
      </c>
      <c r="K58" s="25">
        <f t="shared" si="17"/>
        <v>3111765.136</v>
      </c>
    </row>
    <row r="59" ht="15.75" customHeight="1">
      <c r="A59" s="46">
        <v>5.0</v>
      </c>
      <c r="B59" s="20" t="s">
        <v>51</v>
      </c>
      <c r="C59" s="21">
        <v>2.0</v>
      </c>
      <c r="D59" s="22">
        <v>70.676</v>
      </c>
      <c r="E59" s="22">
        <v>10.608</v>
      </c>
      <c r="F59" s="22">
        <f t="shared" si="15"/>
        <v>81.284</v>
      </c>
      <c r="G59" s="23">
        <v>4479154.82</v>
      </c>
      <c r="H59" s="24">
        <v>-0.1</v>
      </c>
      <c r="I59" s="24">
        <v>-0.05</v>
      </c>
      <c r="J59" s="25">
        <f>G59*0.9</f>
        <v>4031239.338</v>
      </c>
      <c r="K59" s="25">
        <f>G59*0.95</f>
        <v>4255197.079</v>
      </c>
    </row>
    <row r="60" ht="15.75" customHeight="1">
      <c r="A60" s="19"/>
      <c r="B60" s="26"/>
      <c r="C60" s="45"/>
      <c r="D60" s="28"/>
      <c r="E60" s="28"/>
      <c r="F60" s="28"/>
      <c r="G60" s="47"/>
      <c r="H60" s="29"/>
      <c r="I60" s="29"/>
      <c r="J60" s="30"/>
      <c r="K60" s="30"/>
    </row>
    <row r="61" ht="15.75" customHeight="1">
      <c r="A61" s="19"/>
      <c r="B61" s="26"/>
      <c r="C61" s="45"/>
      <c r="D61" s="28"/>
      <c r="E61" s="28"/>
      <c r="F61" s="28"/>
      <c r="G61" s="47"/>
      <c r="H61" s="29"/>
      <c r="I61" s="29"/>
      <c r="J61" s="30"/>
      <c r="K61" s="30"/>
    </row>
    <row r="62" ht="15.75" customHeight="1">
      <c r="A62" s="19"/>
      <c r="B62" s="3" t="s">
        <v>52</v>
      </c>
      <c r="C62" s="45"/>
      <c r="D62" s="28"/>
      <c r="E62" s="28"/>
      <c r="F62" s="28"/>
      <c r="G62" s="47"/>
      <c r="H62" s="29"/>
      <c r="I62" s="29"/>
      <c r="J62" s="30"/>
      <c r="K62" s="30"/>
    </row>
    <row r="63" ht="15.75" customHeight="1">
      <c r="A63" s="19"/>
      <c r="B63" s="26"/>
      <c r="C63" s="45"/>
      <c r="D63" s="28"/>
      <c r="E63" s="28"/>
      <c r="F63" s="28"/>
      <c r="G63" s="47"/>
      <c r="H63" s="29"/>
      <c r="I63" s="29"/>
      <c r="J63" s="30"/>
      <c r="K63" s="30"/>
    </row>
    <row r="64" ht="15.75" customHeight="1">
      <c r="A64" s="19"/>
      <c r="B64" s="9" t="s">
        <v>4</v>
      </c>
      <c r="C64" s="10" t="s">
        <v>5</v>
      </c>
      <c r="D64" s="10" t="s">
        <v>6</v>
      </c>
      <c r="E64" s="10" t="s">
        <v>7</v>
      </c>
      <c r="F64" s="31" t="s">
        <v>21</v>
      </c>
      <c r="G64" s="9" t="s">
        <v>22</v>
      </c>
      <c r="H64" s="9" t="s">
        <v>10</v>
      </c>
      <c r="I64" s="9" t="s">
        <v>11</v>
      </c>
      <c r="J64" s="9" t="s">
        <v>12</v>
      </c>
      <c r="K64" s="9" t="s">
        <v>13</v>
      </c>
    </row>
    <row r="65" ht="15.75" customHeight="1">
      <c r="A65" s="46">
        <v>1.0</v>
      </c>
      <c r="B65" s="20" t="s">
        <v>53</v>
      </c>
      <c r="C65" s="21">
        <v>2.0</v>
      </c>
      <c r="D65" s="22">
        <v>62.692</v>
      </c>
      <c r="E65" s="22">
        <v>3.8</v>
      </c>
      <c r="F65" s="22">
        <f t="shared" ref="F65:F70" si="18">+D65+E65</f>
        <v>66.492</v>
      </c>
      <c r="G65" s="23">
        <v>3698285.04</v>
      </c>
      <c r="H65" s="24">
        <v>-0.18</v>
      </c>
      <c r="I65" s="24">
        <v>-0.15</v>
      </c>
      <c r="J65" s="25">
        <f t="shared" ref="J65:J68" si="19">G65*0.82</f>
        <v>3032593.733</v>
      </c>
      <c r="K65" s="25">
        <f t="shared" ref="K65:K68" si="20">G65*0.85</f>
        <v>3143542.284</v>
      </c>
    </row>
    <row r="66" ht="15.75" customHeight="1">
      <c r="A66" s="46">
        <v>2.0</v>
      </c>
      <c r="B66" s="38" t="s">
        <v>54</v>
      </c>
      <c r="C66" s="39">
        <v>2.0</v>
      </c>
      <c r="D66" s="40">
        <v>63.839</v>
      </c>
      <c r="E66" s="40">
        <v>3.555</v>
      </c>
      <c r="F66" s="40">
        <f t="shared" si="18"/>
        <v>67.394</v>
      </c>
      <c r="G66" s="41">
        <v>3817870.1</v>
      </c>
      <c r="H66" s="42">
        <v>-0.18</v>
      </c>
      <c r="I66" s="42">
        <v>-0.15</v>
      </c>
      <c r="J66" s="43">
        <f t="shared" si="19"/>
        <v>3130653.482</v>
      </c>
      <c r="K66" s="43">
        <f t="shared" si="20"/>
        <v>3245189.585</v>
      </c>
    </row>
    <row r="67" ht="15.75" customHeight="1">
      <c r="A67" s="46">
        <v>3.0</v>
      </c>
      <c r="B67" s="20" t="s">
        <v>55</v>
      </c>
      <c r="C67" s="21">
        <v>2.0</v>
      </c>
      <c r="D67" s="22">
        <v>62.687</v>
      </c>
      <c r="E67" s="22">
        <v>2.055</v>
      </c>
      <c r="F67" s="22">
        <f t="shared" si="18"/>
        <v>64.742</v>
      </c>
      <c r="G67" s="23">
        <v>3600950.04</v>
      </c>
      <c r="H67" s="24">
        <v>-0.18</v>
      </c>
      <c r="I67" s="24">
        <v>-0.15</v>
      </c>
      <c r="J67" s="25">
        <f t="shared" si="19"/>
        <v>2952779.033</v>
      </c>
      <c r="K67" s="25">
        <f t="shared" si="20"/>
        <v>3060807.534</v>
      </c>
    </row>
    <row r="68" ht="15.75" customHeight="1">
      <c r="A68" s="46">
        <v>4.0</v>
      </c>
      <c r="B68" s="20" t="s">
        <v>56</v>
      </c>
      <c r="C68" s="21">
        <v>2.0</v>
      </c>
      <c r="D68" s="22">
        <v>63.434</v>
      </c>
      <c r="E68" s="22">
        <v>1.782</v>
      </c>
      <c r="F68" s="22">
        <f t="shared" si="18"/>
        <v>65.216</v>
      </c>
      <c r="G68" s="23">
        <v>3694486.4</v>
      </c>
      <c r="H68" s="24">
        <v>-0.18</v>
      </c>
      <c r="I68" s="24">
        <v>-0.15</v>
      </c>
      <c r="J68" s="25">
        <f t="shared" si="19"/>
        <v>3029478.848</v>
      </c>
      <c r="K68" s="25">
        <f t="shared" si="20"/>
        <v>3140313.44</v>
      </c>
    </row>
    <row r="69" ht="15.75" customHeight="1">
      <c r="A69" s="46">
        <v>5.0</v>
      </c>
      <c r="B69" s="38" t="s">
        <v>57</v>
      </c>
      <c r="C69" s="39">
        <v>2.0</v>
      </c>
      <c r="D69" s="40">
        <v>70.676</v>
      </c>
      <c r="E69" s="40">
        <v>10.608</v>
      </c>
      <c r="F69" s="40">
        <f t="shared" si="18"/>
        <v>81.284</v>
      </c>
      <c r="G69" s="41">
        <v>4521016.08</v>
      </c>
      <c r="H69" s="42">
        <v>-0.1</v>
      </c>
      <c r="I69" s="42">
        <v>-0.05</v>
      </c>
      <c r="J69" s="43">
        <f>G69*0.9</f>
        <v>4068914.472</v>
      </c>
      <c r="K69" s="43">
        <f>G69*0.95</f>
        <v>4294965.276</v>
      </c>
    </row>
    <row r="70" ht="15.75" customHeight="1">
      <c r="A70" s="46">
        <v>6.0</v>
      </c>
      <c r="B70" s="20" t="s">
        <v>58</v>
      </c>
      <c r="C70" s="21">
        <v>2.0</v>
      </c>
      <c r="D70" s="22">
        <v>62.712</v>
      </c>
      <c r="E70" s="22">
        <v>2.049</v>
      </c>
      <c r="F70" s="22">
        <f t="shared" si="18"/>
        <v>64.761</v>
      </c>
      <c r="G70" s="23">
        <v>3668710.65</v>
      </c>
      <c r="H70" s="24">
        <v>-0.15</v>
      </c>
      <c r="I70" s="24">
        <v>-0.08</v>
      </c>
      <c r="J70" s="25">
        <f>G70*0.85</f>
        <v>3118404.053</v>
      </c>
      <c r="K70" s="25">
        <f>G70*0.92</f>
        <v>3375213.798</v>
      </c>
    </row>
    <row r="71" ht="15.75" customHeight="1">
      <c r="A71" s="19"/>
      <c r="B71" s="3"/>
      <c r="C71" s="44"/>
      <c r="D71" s="28"/>
      <c r="E71" s="28"/>
      <c r="F71" s="28"/>
      <c r="G71" s="47"/>
      <c r="H71" s="29"/>
      <c r="I71" s="29"/>
      <c r="J71" s="30"/>
      <c r="K71" s="30"/>
    </row>
    <row r="72" ht="15.75" customHeight="1">
      <c r="A72" s="19"/>
      <c r="B72" s="26"/>
      <c r="C72" s="45"/>
      <c r="D72" s="28"/>
      <c r="E72" s="28"/>
      <c r="F72" s="28"/>
      <c r="G72" s="47"/>
      <c r="H72" s="29"/>
      <c r="I72" s="29"/>
      <c r="J72" s="30"/>
      <c r="K72" s="30"/>
    </row>
    <row r="73" ht="15.75" customHeight="1">
      <c r="A73" s="19"/>
      <c r="B73" s="3" t="s">
        <v>59</v>
      </c>
      <c r="C73" s="45"/>
      <c r="D73" s="28"/>
      <c r="E73" s="28"/>
      <c r="F73" s="28"/>
      <c r="G73" s="47"/>
      <c r="H73" s="29"/>
      <c r="I73" s="29"/>
      <c r="J73" s="30"/>
      <c r="K73" s="30"/>
    </row>
    <row r="74" ht="15.75" customHeight="1">
      <c r="A74" s="19"/>
      <c r="B74" s="26"/>
      <c r="C74" s="45"/>
      <c r="D74" s="28"/>
      <c r="E74" s="28"/>
      <c r="F74" s="28"/>
      <c r="G74" s="47"/>
      <c r="H74" s="29"/>
      <c r="I74" s="29"/>
      <c r="J74" s="30"/>
      <c r="K74" s="30"/>
    </row>
    <row r="75" ht="15.75" customHeight="1">
      <c r="A75" s="19"/>
      <c r="B75" s="9" t="s">
        <v>4</v>
      </c>
      <c r="C75" s="10" t="s">
        <v>5</v>
      </c>
      <c r="D75" s="10" t="s">
        <v>6</v>
      </c>
      <c r="E75" s="10" t="s">
        <v>7</v>
      </c>
      <c r="F75" s="31" t="s">
        <v>21</v>
      </c>
      <c r="G75" s="9" t="s">
        <v>22</v>
      </c>
      <c r="H75" s="9" t="s">
        <v>10</v>
      </c>
      <c r="I75" s="48" t="s">
        <v>11</v>
      </c>
      <c r="J75" s="9" t="s">
        <v>12</v>
      </c>
      <c r="K75" s="9" t="s">
        <v>13</v>
      </c>
    </row>
    <row r="76" ht="15.75" customHeight="1">
      <c r="A76" s="46">
        <v>1.0</v>
      </c>
      <c r="B76" s="20" t="s">
        <v>60</v>
      </c>
      <c r="C76" s="21" t="s">
        <v>24</v>
      </c>
      <c r="D76" s="22">
        <v>87.54</v>
      </c>
      <c r="E76" s="22">
        <v>7.4</v>
      </c>
      <c r="F76" s="22">
        <f t="shared" ref="F76:F82" si="21">+D76+E76</f>
        <v>94.94</v>
      </c>
      <c r="G76" s="23">
        <v>5750000.0</v>
      </c>
      <c r="H76" s="24">
        <v>-0.1</v>
      </c>
      <c r="I76" s="24">
        <v>-0.05</v>
      </c>
      <c r="J76" s="25">
        <f t="shared" ref="J76:J77" si="22">G76*0.9</f>
        <v>5175000</v>
      </c>
      <c r="K76" s="25">
        <f t="shared" ref="K76:K77" si="23">G76*0.95</f>
        <v>5462500</v>
      </c>
      <c r="L76" s="30"/>
    </row>
    <row r="77" ht="15.75" customHeight="1">
      <c r="A77" s="46">
        <v>2.0</v>
      </c>
      <c r="B77" s="20" t="s">
        <v>61</v>
      </c>
      <c r="C77" s="21" t="s">
        <v>24</v>
      </c>
      <c r="D77" s="22">
        <v>77.125</v>
      </c>
      <c r="E77" s="22">
        <v>10.099</v>
      </c>
      <c r="F77" s="22">
        <f t="shared" si="21"/>
        <v>87.224</v>
      </c>
      <c r="G77" s="23">
        <v>5325000.0</v>
      </c>
      <c r="H77" s="24">
        <v>-0.1</v>
      </c>
      <c r="I77" s="24">
        <v>-0.05</v>
      </c>
      <c r="J77" s="25">
        <f t="shared" si="22"/>
        <v>4792500</v>
      </c>
      <c r="K77" s="25">
        <f t="shared" si="23"/>
        <v>5058750</v>
      </c>
    </row>
    <row r="78" ht="15.75" customHeight="1">
      <c r="A78" s="46">
        <v>3.0</v>
      </c>
      <c r="B78" s="20" t="s">
        <v>62</v>
      </c>
      <c r="C78" s="21">
        <v>2.0</v>
      </c>
      <c r="D78" s="22">
        <v>63.839</v>
      </c>
      <c r="E78" s="22">
        <v>3.555</v>
      </c>
      <c r="F78" s="22">
        <f t="shared" si="21"/>
        <v>67.394</v>
      </c>
      <c r="G78" s="23">
        <v>3852578.01</v>
      </c>
      <c r="H78" s="24">
        <v>-0.18</v>
      </c>
      <c r="I78" s="24">
        <v>-0.15</v>
      </c>
      <c r="J78" s="25">
        <f t="shared" ref="J78:J80" si="24">G78*0.82</f>
        <v>3159113.968</v>
      </c>
      <c r="K78" s="25">
        <f t="shared" ref="K78:K80" si="25">G78*0.85</f>
        <v>3274691.309</v>
      </c>
    </row>
    <row r="79" ht="15.75" customHeight="1">
      <c r="A79" s="46">
        <v>4.0</v>
      </c>
      <c r="B79" s="20" t="s">
        <v>63</v>
      </c>
      <c r="C79" s="21">
        <v>2.0</v>
      </c>
      <c r="D79" s="22">
        <v>62.687</v>
      </c>
      <c r="E79" s="22">
        <v>2.055</v>
      </c>
      <c r="F79" s="22">
        <f t="shared" si="21"/>
        <v>64.742</v>
      </c>
      <c r="G79" s="23">
        <v>3634292.17</v>
      </c>
      <c r="H79" s="24">
        <v>-0.18</v>
      </c>
      <c r="I79" s="24">
        <v>-0.15</v>
      </c>
      <c r="J79" s="25">
        <f t="shared" si="24"/>
        <v>2980119.579</v>
      </c>
      <c r="K79" s="25">
        <f t="shared" si="25"/>
        <v>3089148.345</v>
      </c>
    </row>
    <row r="80" ht="15.75" customHeight="1">
      <c r="A80" s="46">
        <v>5.0</v>
      </c>
      <c r="B80" s="20" t="s">
        <v>64</v>
      </c>
      <c r="C80" s="21">
        <v>2.0</v>
      </c>
      <c r="D80" s="22">
        <v>63.434</v>
      </c>
      <c r="E80" s="22">
        <v>1.782</v>
      </c>
      <c r="F80" s="22">
        <f t="shared" si="21"/>
        <v>65.216</v>
      </c>
      <c r="G80" s="23">
        <v>3728072.64</v>
      </c>
      <c r="H80" s="24">
        <v>-0.18</v>
      </c>
      <c r="I80" s="24">
        <v>-0.15</v>
      </c>
      <c r="J80" s="25">
        <f t="shared" si="24"/>
        <v>3057019.565</v>
      </c>
      <c r="K80" s="25">
        <f t="shared" si="25"/>
        <v>3168861.744</v>
      </c>
    </row>
    <row r="81" ht="15.75" customHeight="1">
      <c r="A81" s="46">
        <v>6.0</v>
      </c>
      <c r="B81" s="38" t="s">
        <v>65</v>
      </c>
      <c r="C81" s="39">
        <v>2.0</v>
      </c>
      <c r="D81" s="40">
        <v>70.676</v>
      </c>
      <c r="E81" s="40">
        <v>10.608</v>
      </c>
      <c r="F81" s="40">
        <f t="shared" si="21"/>
        <v>81.284</v>
      </c>
      <c r="G81" s="41">
        <v>4562877.34</v>
      </c>
      <c r="H81" s="42">
        <v>-0.1</v>
      </c>
      <c r="I81" s="42">
        <v>-0.05</v>
      </c>
      <c r="J81" s="43">
        <f>G81*0.9</f>
        <v>4106589.606</v>
      </c>
      <c r="K81" s="43">
        <f>G81*0.95</f>
        <v>4334733.473</v>
      </c>
    </row>
    <row r="82" ht="15.75" customHeight="1">
      <c r="A82" s="46">
        <v>7.0</v>
      </c>
      <c r="B82" s="20" t="s">
        <v>66</v>
      </c>
      <c r="C82" s="21">
        <v>2.0</v>
      </c>
      <c r="D82" s="22">
        <v>62.712</v>
      </c>
      <c r="E82" s="22">
        <v>2.049</v>
      </c>
      <c r="F82" s="22">
        <f t="shared" si="21"/>
        <v>64.761</v>
      </c>
      <c r="G82" s="23">
        <v>3702062.565</v>
      </c>
      <c r="H82" s="24">
        <v>-0.15</v>
      </c>
      <c r="I82" s="24">
        <v>-0.08</v>
      </c>
      <c r="J82" s="25">
        <f>G82*0.85</f>
        <v>3146753.18</v>
      </c>
      <c r="K82" s="25">
        <f>G82*0.92</f>
        <v>3405897.56</v>
      </c>
    </row>
    <row r="83" ht="15.75" customHeight="1">
      <c r="A83" s="19"/>
      <c r="B83" s="26"/>
      <c r="C83" s="45"/>
      <c r="D83" s="28"/>
      <c r="E83" s="28"/>
      <c r="F83" s="28"/>
      <c r="G83" s="47"/>
      <c r="H83" s="29"/>
      <c r="I83" s="29"/>
      <c r="J83" s="30"/>
      <c r="K83" s="30"/>
    </row>
    <row r="84" ht="15.75" customHeight="1">
      <c r="A84" s="19"/>
      <c r="B84" s="26"/>
      <c r="C84" s="45"/>
      <c r="D84" s="28"/>
      <c r="E84" s="28"/>
      <c r="F84" s="28"/>
      <c r="G84" s="47"/>
      <c r="H84" s="29"/>
      <c r="I84" s="29"/>
      <c r="J84" s="30"/>
      <c r="K84" s="30"/>
    </row>
    <row r="85" ht="15.75" customHeight="1">
      <c r="A85" s="19"/>
      <c r="B85" s="3" t="s">
        <v>67</v>
      </c>
      <c r="C85" s="45"/>
      <c r="D85" s="28"/>
      <c r="E85" s="28"/>
      <c r="F85" s="28"/>
      <c r="G85" s="47"/>
      <c r="H85" s="29"/>
      <c r="I85" s="29"/>
      <c r="J85" s="30"/>
      <c r="K85" s="30"/>
    </row>
    <row r="86" ht="15.75" customHeight="1">
      <c r="A86" s="19"/>
      <c r="B86" s="26"/>
      <c r="C86" s="45"/>
      <c r="D86" s="28"/>
      <c r="E86" s="28"/>
      <c r="F86" s="28"/>
      <c r="G86" s="47"/>
      <c r="H86" s="29"/>
      <c r="I86" s="29"/>
      <c r="J86" s="30"/>
      <c r="K86" s="30"/>
    </row>
    <row r="87" ht="15.75" customHeight="1">
      <c r="A87" s="19"/>
      <c r="B87" s="9" t="s">
        <v>4</v>
      </c>
      <c r="C87" s="10" t="s">
        <v>5</v>
      </c>
      <c r="D87" s="10" t="s">
        <v>6</v>
      </c>
      <c r="E87" s="10" t="s">
        <v>7</v>
      </c>
      <c r="F87" s="31" t="s">
        <v>21</v>
      </c>
      <c r="G87" s="9" t="s">
        <v>22</v>
      </c>
      <c r="H87" s="9" t="s">
        <v>10</v>
      </c>
      <c r="I87" s="9" t="s">
        <v>11</v>
      </c>
      <c r="J87" s="9" t="s">
        <v>12</v>
      </c>
      <c r="K87" s="9" t="s">
        <v>13</v>
      </c>
    </row>
    <row r="88" ht="15.75" customHeight="1">
      <c r="A88" s="46">
        <v>1.0</v>
      </c>
      <c r="B88" s="20" t="s">
        <v>68</v>
      </c>
      <c r="C88" s="21">
        <v>2.0</v>
      </c>
      <c r="D88" s="22">
        <v>62.692</v>
      </c>
      <c r="E88" s="22">
        <v>3.8</v>
      </c>
      <c r="F88" s="22">
        <f t="shared" ref="F88:F92" si="26">+D88+E88</f>
        <v>66.492</v>
      </c>
      <c r="G88" s="23">
        <v>4230271.8</v>
      </c>
      <c r="H88" s="24">
        <v>-0.18</v>
      </c>
      <c r="I88" s="24">
        <v>-0.15</v>
      </c>
      <c r="J88" s="25">
        <f t="shared" ref="J88:J91" si="27">G88*0.82</f>
        <v>3468822.876</v>
      </c>
      <c r="K88" s="25">
        <f t="shared" ref="K88:K91" si="28">G88*0.85</f>
        <v>3595731.03</v>
      </c>
    </row>
    <row r="89" ht="15.75" customHeight="1">
      <c r="A89" s="46">
        <v>2.0</v>
      </c>
      <c r="B89" s="20" t="s">
        <v>69</v>
      </c>
      <c r="C89" s="21">
        <v>2.0</v>
      </c>
      <c r="D89" s="22">
        <v>63.839</v>
      </c>
      <c r="E89" s="22">
        <v>3.555</v>
      </c>
      <c r="F89" s="22">
        <f t="shared" si="26"/>
        <v>67.394</v>
      </c>
      <c r="G89" s="23">
        <v>4350785.92</v>
      </c>
      <c r="H89" s="24">
        <v>-0.18</v>
      </c>
      <c r="I89" s="24">
        <v>-0.15</v>
      </c>
      <c r="J89" s="25">
        <f t="shared" si="27"/>
        <v>3567644.454</v>
      </c>
      <c r="K89" s="25">
        <f t="shared" si="28"/>
        <v>3698168.032</v>
      </c>
    </row>
    <row r="90" ht="15.75" customHeight="1">
      <c r="A90" s="46">
        <v>3.0</v>
      </c>
      <c r="B90" s="20" t="s">
        <v>70</v>
      </c>
      <c r="C90" s="21">
        <v>2.0</v>
      </c>
      <c r="D90" s="22">
        <v>62.687</v>
      </c>
      <c r="E90" s="22">
        <v>2.055</v>
      </c>
      <c r="F90" s="22">
        <f t="shared" si="26"/>
        <v>64.742</v>
      </c>
      <c r="G90" s="23">
        <v>3667634.3</v>
      </c>
      <c r="H90" s="24">
        <v>-0.18</v>
      </c>
      <c r="I90" s="24">
        <v>-0.15</v>
      </c>
      <c r="J90" s="25">
        <f t="shared" si="27"/>
        <v>3007460.126</v>
      </c>
      <c r="K90" s="25">
        <f t="shared" si="28"/>
        <v>3117489.155</v>
      </c>
    </row>
    <row r="91" ht="15.75" customHeight="1">
      <c r="A91" s="46">
        <v>4.0</v>
      </c>
      <c r="B91" s="20" t="s">
        <v>71</v>
      </c>
      <c r="C91" s="21">
        <v>2.0</v>
      </c>
      <c r="D91" s="22">
        <v>63.434</v>
      </c>
      <c r="E91" s="22">
        <v>1.782</v>
      </c>
      <c r="F91" s="22">
        <f t="shared" si="26"/>
        <v>65.216</v>
      </c>
      <c r="G91" s="23">
        <v>3761658.88</v>
      </c>
      <c r="H91" s="24">
        <v>-0.18</v>
      </c>
      <c r="I91" s="24">
        <v>-0.15</v>
      </c>
      <c r="J91" s="25">
        <f t="shared" si="27"/>
        <v>3084560.282</v>
      </c>
      <c r="K91" s="25">
        <f t="shared" si="28"/>
        <v>3197410.048</v>
      </c>
    </row>
    <row r="92" ht="15.75" customHeight="1">
      <c r="A92" s="46">
        <v>5.0</v>
      </c>
      <c r="B92" s="12" t="s">
        <v>72</v>
      </c>
      <c r="C92" s="13">
        <v>2.0</v>
      </c>
      <c r="D92" s="14">
        <v>62.712</v>
      </c>
      <c r="E92" s="14">
        <v>2.049</v>
      </c>
      <c r="F92" s="14">
        <f t="shared" si="26"/>
        <v>64.761</v>
      </c>
      <c r="G92" s="15">
        <v>3735414.48</v>
      </c>
      <c r="H92" s="16">
        <v>-0.15</v>
      </c>
      <c r="I92" s="16">
        <v>-0.08</v>
      </c>
      <c r="J92" s="17">
        <f>G92*0.85</f>
        <v>3175102.308</v>
      </c>
      <c r="K92" s="17">
        <f>G92*0.92</f>
        <v>3436581.322</v>
      </c>
      <c r="L92" s="18"/>
      <c r="M92" s="18"/>
      <c r="N92" s="18"/>
      <c r="O92" s="18"/>
    </row>
    <row r="93" ht="15.75" customHeight="1"/>
    <row r="94" ht="15.75" customHeight="1">
      <c r="K94" s="30"/>
    </row>
    <row r="95" ht="15.75" customHeight="1">
      <c r="B95" s="49" t="s">
        <v>73</v>
      </c>
      <c r="C95" s="50" t="s">
        <v>74</v>
      </c>
      <c r="D95" s="51">
        <v>6.0</v>
      </c>
      <c r="E95" s="52" t="s">
        <v>75</v>
      </c>
    </row>
    <row r="96" ht="15.75" customHeight="1">
      <c r="B96" s="53" t="s">
        <v>76</v>
      </c>
      <c r="C96" s="50" t="s">
        <v>77</v>
      </c>
      <c r="D96" s="19">
        <v>5.0</v>
      </c>
      <c r="E96" s="52" t="s">
        <v>75</v>
      </c>
    </row>
    <row r="97" ht="15.75" customHeight="1"/>
    <row r="98" ht="15.75" customHeight="1">
      <c r="C98" s="50" t="s">
        <v>78</v>
      </c>
      <c r="D98" s="51">
        <v>62.0</v>
      </c>
    </row>
    <row r="99" ht="15.75" customHeight="1">
      <c r="C99" s="50" t="s">
        <v>79</v>
      </c>
      <c r="D99" s="51">
        <v>49.0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2021-03-11T17:47:12Z</dcterms:created>
  <dc:creator>Microsoft Office User</dc:creator>
</cp:coreProperties>
</file>