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E64" i="1" s="1"/>
  <c r="B65" i="1"/>
  <c r="E65" i="1" s="1"/>
  <c r="B66" i="1"/>
  <c r="E66" i="1" s="1"/>
  <c r="B67" i="1"/>
  <c r="E67" i="1" s="1"/>
  <c r="C66" i="1"/>
  <c r="C67" i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F67" i="1" l="1"/>
  <c r="F65" i="1"/>
  <c r="F66" i="1"/>
  <c r="F64" i="1"/>
</calcChain>
</file>

<file path=xl/sharedStrings.xml><?xml version="1.0" encoding="utf-8"?>
<sst xmlns="http://schemas.openxmlformats.org/spreadsheetml/2006/main" count="134" uniqueCount="33">
  <si>
    <t>TERRENOS DE  800 M2</t>
  </si>
  <si>
    <t>TERRENOS DE  439 M2</t>
  </si>
  <si>
    <t xml:space="preserve">CONSTRUCCION </t>
  </si>
  <si>
    <t>VALOR POR M2 LANZAMIENTO</t>
  </si>
  <si>
    <t xml:space="preserve">300 M2 CONSTRUCCION 136 M2 CONSERVACION </t>
  </si>
  <si>
    <t xml:space="preserve">400M2  CONSERVACION 400 M2 CONSERVACION </t>
  </si>
  <si>
    <t>LANZAMIENTO INICIAL FAMILIARES Y AMIGOS</t>
  </si>
  <si>
    <t xml:space="preserve">NUMERO DEL LOTE </t>
  </si>
  <si>
    <t xml:space="preserve">M2 </t>
  </si>
  <si>
    <t xml:space="preserve">PRECIO </t>
  </si>
  <si>
    <t xml:space="preserve">800 M2 </t>
  </si>
  <si>
    <t>840 M2</t>
  </si>
  <si>
    <t>439 M2</t>
  </si>
  <si>
    <t xml:space="preserve">PAGOS </t>
  </si>
  <si>
    <t>CONTADO</t>
  </si>
  <si>
    <t xml:space="preserve">FINANCIAMIENTO </t>
  </si>
  <si>
    <t xml:space="preserve">20% ENGANCHE </t>
  </si>
  <si>
    <t xml:space="preserve">80% A 60  MESES </t>
  </si>
  <si>
    <t>SOLO  A LOS PRIMEROS 5</t>
  </si>
  <si>
    <t xml:space="preserve">OPCIONES DE INVERSION </t>
  </si>
  <si>
    <t>OPCION 2</t>
  </si>
  <si>
    <t>INVERSION</t>
  </si>
  <si>
    <t>PLAZO (MESES)</t>
  </si>
  <si>
    <t>%REND</t>
  </si>
  <si>
    <t>GANANCIA</t>
  </si>
  <si>
    <t>TOTAL</t>
  </si>
  <si>
    <t>OPCION 3</t>
  </si>
  <si>
    <t>ENGANCHE</t>
  </si>
  <si>
    <t>PAGO MENSUAL</t>
  </si>
  <si>
    <t>INVERSION TOTAL</t>
  </si>
  <si>
    <t xml:space="preserve">VENDIDOS </t>
  </si>
  <si>
    <t>DISPONIBLES</t>
  </si>
  <si>
    <t>SUPERFICIE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</si>
</sst>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" fillId="3" borderId="0" xfId="0" applyFont="1" applyFill="1"/>
    <xf numFmtId="6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2" borderId="0" xfId="0" applyFill="1"/>
    <xf numFmtId="6" fontId="0" fillId="2" borderId="0" xfId="0" applyNumberFormat="1" applyFill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%20VILLAS-COBA%20TUL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 TERRENO"/>
      <sheetName val="PLAN INVERSORES"/>
    </sheetNames>
    <sheetDataSet>
      <sheetData sheetId="0"/>
      <sheetData sheetId="1">
        <row r="2">
          <cell r="D2">
            <v>600000</v>
          </cell>
        </row>
        <row r="5">
          <cell r="E5">
            <v>0.1</v>
          </cell>
        </row>
        <row r="6">
          <cell r="E6">
            <v>0.22</v>
          </cell>
        </row>
        <row r="7">
          <cell r="E7">
            <v>0.35</v>
          </cell>
        </row>
        <row r="8">
          <cell r="E8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F9" sqref="F9"/>
    </sheetView>
  </sheetViews>
  <sheetFormatPr baseColWidth="10" defaultRowHeight="15" x14ac:dyDescent="0.25"/>
  <cols>
    <col min="1" max="1" width="28.42578125" customWidth="1"/>
    <col min="2" max="2" width="43.85546875" customWidth="1"/>
    <col min="3" max="3" width="19.140625" customWidth="1"/>
    <col min="4" max="4" width="17.28515625" customWidth="1"/>
    <col min="5" max="5" width="19.42578125" customWidth="1"/>
    <col min="6" max="6" width="20" customWidth="1"/>
    <col min="8" max="8" width="15.28515625" customWidth="1"/>
    <col min="9" max="9" width="16.7109375" customWidth="1"/>
    <col min="10" max="10" width="15.85546875" customWidth="1"/>
  </cols>
  <sheetData>
    <row r="1" spans="1:5" x14ac:dyDescent="0.25">
      <c r="A1" s="5" t="s">
        <v>6</v>
      </c>
      <c r="B1" s="6"/>
      <c r="C1" s="6"/>
      <c r="D1" s="6"/>
    </row>
    <row r="2" spans="1:5" x14ac:dyDescent="0.25">
      <c r="A2" s="6"/>
      <c r="B2" s="6"/>
      <c r="C2" s="6"/>
      <c r="D2" s="6"/>
    </row>
    <row r="3" spans="1:5" x14ac:dyDescent="0.25">
      <c r="A3" s="2" t="s">
        <v>32</v>
      </c>
      <c r="B3" s="2" t="s">
        <v>2</v>
      </c>
    </row>
    <row r="4" spans="1:5" x14ac:dyDescent="0.25">
      <c r="A4" t="s">
        <v>0</v>
      </c>
      <c r="B4" t="s">
        <v>5</v>
      </c>
      <c r="C4" s="11" t="s">
        <v>16</v>
      </c>
      <c r="D4" s="12">
        <v>120000</v>
      </c>
    </row>
    <row r="5" spans="1:5" x14ac:dyDescent="0.25">
      <c r="A5" t="s">
        <v>1</v>
      </c>
      <c r="B5" t="s">
        <v>4</v>
      </c>
      <c r="C5" s="11" t="s">
        <v>17</v>
      </c>
      <c r="D5" s="12">
        <v>8000</v>
      </c>
    </row>
    <row r="6" spans="1:5" x14ac:dyDescent="0.25">
      <c r="A6" t="s">
        <v>3</v>
      </c>
      <c r="B6" s="1">
        <v>750</v>
      </c>
      <c r="C6" s="3" t="s">
        <v>18</v>
      </c>
      <c r="D6" s="3"/>
    </row>
    <row r="7" spans="1:5" x14ac:dyDescent="0.25">
      <c r="A7" s="9"/>
      <c r="B7" s="9"/>
      <c r="C7" s="9"/>
      <c r="D7" s="9"/>
    </row>
    <row r="8" spans="1:5" ht="21" x14ac:dyDescent="0.35">
      <c r="A8" s="4" t="s">
        <v>7</v>
      </c>
      <c r="B8" s="4" t="s">
        <v>8</v>
      </c>
      <c r="C8" s="4" t="s">
        <v>9</v>
      </c>
      <c r="D8" s="4" t="s">
        <v>13</v>
      </c>
    </row>
    <row r="9" spans="1:5" x14ac:dyDescent="0.25">
      <c r="A9">
        <v>1</v>
      </c>
      <c r="B9" s="2" t="s">
        <v>10</v>
      </c>
      <c r="C9" s="8">
        <v>600000</v>
      </c>
      <c r="D9" s="7" t="s">
        <v>15</v>
      </c>
    </row>
    <row r="10" spans="1:5" x14ac:dyDescent="0.25">
      <c r="A10">
        <v>2</v>
      </c>
      <c r="B10" s="2" t="s">
        <v>10</v>
      </c>
      <c r="C10" s="8">
        <v>600000</v>
      </c>
      <c r="D10" s="7" t="s">
        <v>15</v>
      </c>
    </row>
    <row r="11" spans="1:5" x14ac:dyDescent="0.25">
      <c r="A11">
        <v>3</v>
      </c>
      <c r="B11" s="2" t="s">
        <v>10</v>
      </c>
      <c r="C11" s="8">
        <v>600000</v>
      </c>
      <c r="D11" s="7" t="s">
        <v>15</v>
      </c>
    </row>
    <row r="12" spans="1:5" x14ac:dyDescent="0.25">
      <c r="A12">
        <v>4</v>
      </c>
      <c r="B12" s="2" t="s">
        <v>10</v>
      </c>
      <c r="C12" s="8">
        <v>600000</v>
      </c>
      <c r="D12" s="7" t="s">
        <v>15</v>
      </c>
    </row>
    <row r="13" spans="1:5" x14ac:dyDescent="0.25">
      <c r="A13">
        <v>5</v>
      </c>
      <c r="B13" s="2" t="s">
        <v>10</v>
      </c>
      <c r="C13" s="8">
        <v>600000</v>
      </c>
      <c r="D13" s="7" t="s">
        <v>15</v>
      </c>
    </row>
    <row r="14" spans="1:5" ht="18.75" x14ac:dyDescent="0.3">
      <c r="A14">
        <v>6</v>
      </c>
      <c r="B14" s="2" t="s">
        <v>10</v>
      </c>
      <c r="C14" s="8">
        <v>600000</v>
      </c>
      <c r="D14" s="7" t="s">
        <v>15</v>
      </c>
      <c r="E14" s="22" t="s">
        <v>30</v>
      </c>
    </row>
    <row r="15" spans="1:5" ht="21" x14ac:dyDescent="0.35">
      <c r="A15">
        <v>7</v>
      </c>
      <c r="B15" s="2" t="s">
        <v>10</v>
      </c>
      <c r="C15" s="8">
        <v>600000</v>
      </c>
      <c r="D15" s="7" t="s">
        <v>15</v>
      </c>
      <c r="E15" s="21" t="s">
        <v>31</v>
      </c>
    </row>
    <row r="16" spans="1:5" x14ac:dyDescent="0.25">
      <c r="A16">
        <v>8</v>
      </c>
      <c r="B16" s="2" t="s">
        <v>10</v>
      </c>
      <c r="C16" s="8">
        <v>600000</v>
      </c>
      <c r="D16" s="7" t="s">
        <v>15</v>
      </c>
    </row>
    <row r="17" spans="1:4" x14ac:dyDescent="0.25">
      <c r="A17">
        <v>9</v>
      </c>
      <c r="B17" s="2" t="s">
        <v>10</v>
      </c>
      <c r="C17" s="8">
        <v>600000</v>
      </c>
      <c r="D17" s="7" t="s">
        <v>15</v>
      </c>
    </row>
    <row r="18" spans="1:4" x14ac:dyDescent="0.25">
      <c r="A18">
        <v>10</v>
      </c>
      <c r="B18" s="2" t="s">
        <v>10</v>
      </c>
      <c r="C18" s="8">
        <v>600000</v>
      </c>
      <c r="D18" s="7" t="s">
        <v>15</v>
      </c>
    </row>
    <row r="19" spans="1:4" x14ac:dyDescent="0.25">
      <c r="A19">
        <v>11</v>
      </c>
      <c r="B19" s="2" t="s">
        <v>10</v>
      </c>
      <c r="C19" s="8">
        <v>600000</v>
      </c>
      <c r="D19" s="7" t="s">
        <v>15</v>
      </c>
    </row>
    <row r="20" spans="1:4" x14ac:dyDescent="0.25">
      <c r="A20">
        <v>12</v>
      </c>
      <c r="B20" s="2" t="s">
        <v>10</v>
      </c>
      <c r="C20" s="8">
        <v>600000</v>
      </c>
      <c r="D20" s="7" t="s">
        <v>15</v>
      </c>
    </row>
    <row r="21" spans="1:4" x14ac:dyDescent="0.25">
      <c r="A21">
        <v>13</v>
      </c>
      <c r="B21" s="2" t="s">
        <v>10</v>
      </c>
      <c r="C21" s="8">
        <v>600000</v>
      </c>
      <c r="D21" s="7" t="s">
        <v>15</v>
      </c>
    </row>
    <row r="22" spans="1:4" x14ac:dyDescent="0.25">
      <c r="A22">
        <v>14</v>
      </c>
      <c r="B22" s="2" t="s">
        <v>11</v>
      </c>
      <c r="C22" s="8">
        <v>630000</v>
      </c>
      <c r="D22" s="7" t="s">
        <v>15</v>
      </c>
    </row>
    <row r="23" spans="1:4" x14ac:dyDescent="0.25">
      <c r="A23">
        <v>15</v>
      </c>
      <c r="B23" s="2" t="s">
        <v>12</v>
      </c>
      <c r="C23" s="8">
        <v>329250</v>
      </c>
      <c r="D23" s="7" t="s">
        <v>14</v>
      </c>
    </row>
    <row r="24" spans="1:4" x14ac:dyDescent="0.25">
      <c r="A24">
        <v>16</v>
      </c>
      <c r="B24" s="2" t="s">
        <v>12</v>
      </c>
      <c r="C24" s="8">
        <v>329250</v>
      </c>
      <c r="D24" s="7" t="s">
        <v>14</v>
      </c>
    </row>
    <row r="25" spans="1:4" x14ac:dyDescent="0.25">
      <c r="A25">
        <v>17</v>
      </c>
      <c r="B25" s="2" t="s">
        <v>12</v>
      </c>
      <c r="C25" s="8">
        <v>329250</v>
      </c>
      <c r="D25" s="7" t="s">
        <v>14</v>
      </c>
    </row>
    <row r="26" spans="1:4" x14ac:dyDescent="0.25">
      <c r="A26">
        <v>18</v>
      </c>
      <c r="B26" s="2" t="s">
        <v>12</v>
      </c>
      <c r="C26" s="8">
        <v>329250</v>
      </c>
      <c r="D26" s="7" t="s">
        <v>14</v>
      </c>
    </row>
    <row r="27" spans="1:4" x14ac:dyDescent="0.25">
      <c r="A27">
        <v>19</v>
      </c>
      <c r="B27" s="2" t="s">
        <v>12</v>
      </c>
      <c r="C27" s="8">
        <v>329250</v>
      </c>
      <c r="D27" s="7" t="s">
        <v>14</v>
      </c>
    </row>
    <row r="28" spans="1:4" x14ac:dyDescent="0.25">
      <c r="A28">
        <v>20</v>
      </c>
      <c r="B28" s="2" t="s">
        <v>12</v>
      </c>
      <c r="C28" s="8">
        <v>329250</v>
      </c>
      <c r="D28" s="7" t="s">
        <v>14</v>
      </c>
    </row>
    <row r="29" spans="1:4" x14ac:dyDescent="0.25">
      <c r="A29">
        <v>21</v>
      </c>
      <c r="B29" s="2" t="s">
        <v>12</v>
      </c>
      <c r="C29" s="8">
        <v>329250</v>
      </c>
      <c r="D29" s="7" t="s">
        <v>14</v>
      </c>
    </row>
    <row r="30" spans="1:4" x14ac:dyDescent="0.25">
      <c r="A30">
        <v>22</v>
      </c>
      <c r="B30" s="2" t="s">
        <v>12</v>
      </c>
      <c r="C30" s="8">
        <v>329250</v>
      </c>
      <c r="D30" s="7" t="s">
        <v>14</v>
      </c>
    </row>
    <row r="31" spans="1:4" x14ac:dyDescent="0.25">
      <c r="A31">
        <v>23</v>
      </c>
      <c r="B31" s="2" t="s">
        <v>12</v>
      </c>
      <c r="C31" s="8">
        <v>329250</v>
      </c>
      <c r="D31" s="7" t="s">
        <v>14</v>
      </c>
    </row>
    <row r="32" spans="1:4" x14ac:dyDescent="0.25">
      <c r="A32">
        <v>24</v>
      </c>
      <c r="B32" s="2" t="s">
        <v>12</v>
      </c>
      <c r="C32" s="8">
        <v>329250</v>
      </c>
      <c r="D32" s="7" t="s">
        <v>14</v>
      </c>
    </row>
    <row r="33" spans="1:4" x14ac:dyDescent="0.25">
      <c r="A33">
        <v>25</v>
      </c>
      <c r="B33" s="2" t="s">
        <v>12</v>
      </c>
      <c r="C33" s="8">
        <v>329250</v>
      </c>
      <c r="D33" s="7" t="s">
        <v>14</v>
      </c>
    </row>
    <row r="34" spans="1:4" x14ac:dyDescent="0.25">
      <c r="A34">
        <v>26</v>
      </c>
      <c r="B34" s="2" t="s">
        <v>12</v>
      </c>
      <c r="C34" s="8">
        <v>329250</v>
      </c>
      <c r="D34" s="7" t="s">
        <v>14</v>
      </c>
    </row>
    <row r="35" spans="1:4" x14ac:dyDescent="0.25">
      <c r="A35">
        <v>27</v>
      </c>
      <c r="B35" s="2" t="s">
        <v>12</v>
      </c>
      <c r="C35" s="8">
        <v>329250</v>
      </c>
      <c r="D35" s="7" t="s">
        <v>14</v>
      </c>
    </row>
    <row r="36" spans="1:4" x14ac:dyDescent="0.25">
      <c r="A36">
        <v>28</v>
      </c>
      <c r="B36" s="2" t="s">
        <v>12</v>
      </c>
      <c r="C36" s="8">
        <v>329250</v>
      </c>
      <c r="D36" s="7" t="s">
        <v>14</v>
      </c>
    </row>
    <row r="37" spans="1:4" x14ac:dyDescent="0.25">
      <c r="A37">
        <v>29</v>
      </c>
      <c r="B37" s="2" t="s">
        <v>12</v>
      </c>
      <c r="C37" s="8">
        <v>329250</v>
      </c>
      <c r="D37" s="7" t="s">
        <v>14</v>
      </c>
    </row>
    <row r="38" spans="1:4" x14ac:dyDescent="0.25">
      <c r="A38">
        <v>30</v>
      </c>
      <c r="B38" s="2" t="s">
        <v>12</v>
      </c>
      <c r="C38" s="8">
        <v>329250</v>
      </c>
      <c r="D38" s="7" t="s">
        <v>14</v>
      </c>
    </row>
    <row r="39" spans="1:4" x14ac:dyDescent="0.25">
      <c r="A39">
        <v>31</v>
      </c>
      <c r="B39" s="2" t="s">
        <v>12</v>
      </c>
      <c r="C39" s="8">
        <v>329250</v>
      </c>
      <c r="D39" s="7" t="s">
        <v>14</v>
      </c>
    </row>
    <row r="40" spans="1:4" x14ac:dyDescent="0.25">
      <c r="A40">
        <v>32</v>
      </c>
      <c r="B40" s="2" t="s">
        <v>12</v>
      </c>
      <c r="C40" s="8">
        <v>329250</v>
      </c>
      <c r="D40" s="7" t="s">
        <v>14</v>
      </c>
    </row>
    <row r="41" spans="1:4" x14ac:dyDescent="0.25">
      <c r="A41">
        <v>33</v>
      </c>
      <c r="B41" s="2" t="s">
        <v>12</v>
      </c>
      <c r="C41" s="8">
        <v>329250</v>
      </c>
      <c r="D41" s="7" t="s">
        <v>14</v>
      </c>
    </row>
    <row r="42" spans="1:4" x14ac:dyDescent="0.25">
      <c r="A42">
        <v>34</v>
      </c>
      <c r="B42" s="2" t="s">
        <v>12</v>
      </c>
      <c r="C42" s="8">
        <v>329250</v>
      </c>
      <c r="D42" s="7" t="s">
        <v>14</v>
      </c>
    </row>
    <row r="43" spans="1:4" x14ac:dyDescent="0.25">
      <c r="A43">
        <v>35</v>
      </c>
      <c r="B43" s="2" t="s">
        <v>12</v>
      </c>
      <c r="C43" s="8">
        <v>329250</v>
      </c>
      <c r="D43" s="7" t="s">
        <v>14</v>
      </c>
    </row>
    <row r="44" spans="1:4" x14ac:dyDescent="0.25">
      <c r="A44">
        <v>36</v>
      </c>
      <c r="B44" s="2" t="s">
        <v>12</v>
      </c>
      <c r="C44" s="8">
        <v>329250</v>
      </c>
      <c r="D44" s="7" t="s">
        <v>14</v>
      </c>
    </row>
    <row r="45" spans="1:4" x14ac:dyDescent="0.25">
      <c r="A45">
        <v>37</v>
      </c>
      <c r="B45" s="2" t="s">
        <v>12</v>
      </c>
      <c r="C45" s="8">
        <v>329250</v>
      </c>
      <c r="D45" s="7" t="s">
        <v>14</v>
      </c>
    </row>
    <row r="46" spans="1:4" x14ac:dyDescent="0.25">
      <c r="A46">
        <v>38</v>
      </c>
      <c r="B46" s="2" t="s">
        <v>12</v>
      </c>
      <c r="C46" s="8">
        <v>329250</v>
      </c>
      <c r="D46" s="7" t="s">
        <v>14</v>
      </c>
    </row>
    <row r="47" spans="1:4" x14ac:dyDescent="0.25">
      <c r="A47">
        <v>39</v>
      </c>
      <c r="B47" s="2" t="s">
        <v>12</v>
      </c>
      <c r="C47" s="8">
        <v>329250</v>
      </c>
      <c r="D47" s="7" t="s">
        <v>14</v>
      </c>
    </row>
    <row r="48" spans="1:4" x14ac:dyDescent="0.25">
      <c r="A48">
        <v>40</v>
      </c>
      <c r="B48" s="2" t="s">
        <v>10</v>
      </c>
      <c r="C48" s="8">
        <v>600000</v>
      </c>
      <c r="D48" s="7" t="s">
        <v>15</v>
      </c>
    </row>
    <row r="49" spans="1:6" x14ac:dyDescent="0.25">
      <c r="A49">
        <v>41</v>
      </c>
      <c r="B49" s="2" t="s">
        <v>10</v>
      </c>
      <c r="C49" s="8">
        <v>600000</v>
      </c>
      <c r="D49" s="7" t="s">
        <v>15</v>
      </c>
    </row>
    <row r="50" spans="1:6" x14ac:dyDescent="0.25">
      <c r="A50">
        <v>42</v>
      </c>
      <c r="B50" s="2" t="s">
        <v>10</v>
      </c>
      <c r="C50" s="8">
        <v>600000</v>
      </c>
      <c r="D50" s="7" t="s">
        <v>15</v>
      </c>
    </row>
    <row r="51" spans="1:6" x14ac:dyDescent="0.25">
      <c r="A51">
        <v>43</v>
      </c>
      <c r="B51" s="2" t="s">
        <v>10</v>
      </c>
      <c r="C51" s="8">
        <v>600000</v>
      </c>
      <c r="D51" s="7" t="s">
        <v>15</v>
      </c>
    </row>
    <row r="52" spans="1:6" x14ac:dyDescent="0.25">
      <c r="A52">
        <v>44</v>
      </c>
      <c r="B52" s="2" t="s">
        <v>10</v>
      </c>
      <c r="C52" s="8">
        <v>600000</v>
      </c>
      <c r="D52" s="7" t="s">
        <v>15</v>
      </c>
    </row>
    <row r="53" spans="1:6" x14ac:dyDescent="0.25">
      <c r="A53">
        <v>45</v>
      </c>
      <c r="B53" s="2" t="s">
        <v>10</v>
      </c>
      <c r="C53" s="8">
        <v>600000</v>
      </c>
      <c r="D53" s="7" t="s">
        <v>15</v>
      </c>
    </row>
    <row r="54" spans="1:6" x14ac:dyDescent="0.25">
      <c r="A54">
        <v>46</v>
      </c>
      <c r="B54" s="2" t="s">
        <v>10</v>
      </c>
      <c r="C54" s="8">
        <v>600000</v>
      </c>
      <c r="D54" s="7" t="s">
        <v>15</v>
      </c>
    </row>
    <row r="55" spans="1:6" x14ac:dyDescent="0.25">
      <c r="A55">
        <v>47</v>
      </c>
      <c r="B55" s="2" t="s">
        <v>10</v>
      </c>
      <c r="C55" s="8">
        <v>600000</v>
      </c>
      <c r="D55" s="7" t="s">
        <v>15</v>
      </c>
    </row>
    <row r="56" spans="1:6" x14ac:dyDescent="0.25">
      <c r="A56">
        <v>48</v>
      </c>
      <c r="B56" s="2" t="s">
        <v>10</v>
      </c>
      <c r="C56" s="8">
        <v>600000</v>
      </c>
      <c r="D56" s="7" t="s">
        <v>15</v>
      </c>
    </row>
    <row r="57" spans="1:6" x14ac:dyDescent="0.25">
      <c r="A57">
        <v>49</v>
      </c>
      <c r="B57" s="2" t="s">
        <v>10</v>
      </c>
      <c r="C57" s="8">
        <v>600000</v>
      </c>
      <c r="D57" s="7" t="s">
        <v>15</v>
      </c>
    </row>
    <row r="58" spans="1:6" x14ac:dyDescent="0.25">
      <c r="A58">
        <v>50</v>
      </c>
      <c r="B58" s="2" t="s">
        <v>10</v>
      </c>
      <c r="C58" s="8">
        <v>600000</v>
      </c>
      <c r="D58" s="7" t="s">
        <v>15</v>
      </c>
    </row>
    <row r="59" spans="1:6" x14ac:dyDescent="0.25">
      <c r="A59">
        <v>51</v>
      </c>
      <c r="B59" s="2" t="s">
        <v>10</v>
      </c>
      <c r="C59" s="8">
        <v>600000</v>
      </c>
      <c r="D59" s="7" t="s">
        <v>15</v>
      </c>
    </row>
    <row r="60" spans="1:6" x14ac:dyDescent="0.25">
      <c r="A60">
        <v>52</v>
      </c>
      <c r="B60" s="2" t="s">
        <v>10</v>
      </c>
      <c r="C60" s="8">
        <v>600000</v>
      </c>
      <c r="D60" s="7" t="s">
        <v>15</v>
      </c>
    </row>
    <row r="61" spans="1:6" ht="21" x14ac:dyDescent="0.35">
      <c r="A61" s="10" t="s">
        <v>19</v>
      </c>
      <c r="B61" s="10"/>
      <c r="C61" s="10"/>
      <c r="D61" s="10"/>
    </row>
    <row r="62" spans="1:6" ht="15.75" x14ac:dyDescent="0.25">
      <c r="A62" s="13"/>
      <c r="B62" s="14"/>
      <c r="C62" s="13"/>
      <c r="D62" s="13"/>
      <c r="E62" s="13"/>
      <c r="F62" s="13"/>
    </row>
    <row r="63" spans="1:6" ht="19.5" thickBot="1" x14ac:dyDescent="0.3">
      <c r="A63" s="15" t="s">
        <v>20</v>
      </c>
      <c r="B63" s="19" t="s">
        <v>21</v>
      </c>
      <c r="C63" s="20" t="s">
        <v>22</v>
      </c>
      <c r="D63" s="20" t="s">
        <v>23</v>
      </c>
      <c r="E63" s="20" t="s">
        <v>24</v>
      </c>
      <c r="F63" s="20" t="s">
        <v>25</v>
      </c>
    </row>
    <row r="64" spans="1:6" ht="15.75" x14ac:dyDescent="0.25">
      <c r="A64" s="15"/>
      <c r="B64" s="14">
        <f>'[1]PLAN INVERSORES'!$D$2</f>
        <v>600000</v>
      </c>
      <c r="C64" s="13">
        <v>12</v>
      </c>
      <c r="D64" s="16">
        <v>0.1</v>
      </c>
      <c r="E64" s="14">
        <f>Hoja1!B64*'[1]PLAN INVERSORES'!E5</f>
        <v>60000</v>
      </c>
      <c r="F64" s="14">
        <f>SUM(Hoja1!B64,Hoja1!E64)</f>
        <v>660000</v>
      </c>
    </row>
    <row r="65" spans="1:6" ht="15.75" x14ac:dyDescent="0.25">
      <c r="A65" s="15"/>
      <c r="B65" s="14">
        <f>'[1]PLAN INVERSORES'!$D$2</f>
        <v>600000</v>
      </c>
      <c r="C65" s="13">
        <v>24</v>
      </c>
      <c r="D65" s="16">
        <v>0.22</v>
      </c>
      <c r="E65" s="14">
        <f>Hoja1!B65*'[1]PLAN INVERSORES'!E6</f>
        <v>132000</v>
      </c>
      <c r="F65" s="14">
        <f>SUM(Hoja1!B65,Hoja1!E65)</f>
        <v>732000</v>
      </c>
    </row>
    <row r="66" spans="1:6" ht="15.75" x14ac:dyDescent="0.25">
      <c r="A66" s="15"/>
      <c r="B66" s="14">
        <f>'[1]PLAN INVERSORES'!$D$2</f>
        <v>600000</v>
      </c>
      <c r="C66" s="13">
        <f>C64*3</f>
        <v>36</v>
      </c>
      <c r="D66" s="16">
        <v>0.35</v>
      </c>
      <c r="E66" s="14">
        <f>Hoja1!B66*'[1]PLAN INVERSORES'!E7</f>
        <v>210000</v>
      </c>
      <c r="F66" s="14">
        <f>SUM(Hoja1!B66,Hoja1!E66)</f>
        <v>810000</v>
      </c>
    </row>
    <row r="67" spans="1:6" ht="15.75" x14ac:dyDescent="0.25">
      <c r="A67" s="15"/>
      <c r="B67" s="14">
        <f>'[1]PLAN INVERSORES'!$D$2</f>
        <v>600000</v>
      </c>
      <c r="C67" s="13">
        <f>C64*4</f>
        <v>48</v>
      </c>
      <c r="D67" s="16">
        <v>0.4</v>
      </c>
      <c r="E67" s="14">
        <f>Hoja1!B67*'[1]PLAN INVERSORES'!E8</f>
        <v>240000</v>
      </c>
      <c r="F67" s="14">
        <f>SUM(Hoja1!B67,Hoja1!E67)</f>
        <v>840000</v>
      </c>
    </row>
    <row r="68" spans="1:6" ht="15.75" x14ac:dyDescent="0.25">
      <c r="A68" s="13"/>
      <c r="B68" s="14"/>
      <c r="C68" s="13"/>
      <c r="D68" s="13"/>
      <c r="E68" s="13"/>
      <c r="F68" s="13"/>
    </row>
    <row r="69" spans="1:6" ht="19.5" thickBot="1" x14ac:dyDescent="0.3">
      <c r="A69" s="15" t="s">
        <v>26</v>
      </c>
      <c r="B69" s="19" t="s">
        <v>27</v>
      </c>
      <c r="C69" s="20" t="s">
        <v>22</v>
      </c>
      <c r="D69" s="20" t="s">
        <v>28</v>
      </c>
      <c r="E69" s="20" t="s">
        <v>25</v>
      </c>
      <c r="F69" s="20" t="s">
        <v>29</v>
      </c>
    </row>
    <row r="70" spans="1:6" ht="15.75" x14ac:dyDescent="0.25">
      <c r="A70" s="15"/>
      <c r="B70" s="14">
        <v>400000</v>
      </c>
      <c r="C70" s="13">
        <v>12</v>
      </c>
      <c r="D70" s="14">
        <v>17000</v>
      </c>
      <c r="E70" s="14">
        <f>C70*D70</f>
        <v>204000</v>
      </c>
      <c r="F70" s="14">
        <f>SUM(B70,E70)</f>
        <v>604000</v>
      </c>
    </row>
    <row r="71" spans="1:6" ht="15.75" x14ac:dyDescent="0.25">
      <c r="A71" s="15"/>
      <c r="B71" s="14">
        <v>400000</v>
      </c>
      <c r="C71" s="13">
        <v>24</v>
      </c>
      <c r="D71" s="14">
        <v>11000</v>
      </c>
      <c r="E71" s="14">
        <f>C71*D71</f>
        <v>264000</v>
      </c>
      <c r="F71" s="14">
        <f>SUM(B71,E71)</f>
        <v>664000</v>
      </c>
    </row>
    <row r="72" spans="1:6" ht="15.75" x14ac:dyDescent="0.25">
      <c r="A72" s="15"/>
      <c r="B72" s="14">
        <v>400000</v>
      </c>
      <c r="C72" s="13">
        <v>36</v>
      </c>
      <c r="D72" s="14">
        <v>8500</v>
      </c>
      <c r="E72" s="14">
        <f>C72*D72</f>
        <v>306000</v>
      </c>
      <c r="F72" s="14">
        <f>SUM(B72,E72)</f>
        <v>706000</v>
      </c>
    </row>
    <row r="73" spans="1:6" ht="16.5" thickBot="1" x14ac:dyDescent="0.3">
      <c r="A73" s="15"/>
      <c r="B73" s="17">
        <v>400000</v>
      </c>
      <c r="C73" s="18">
        <v>48</v>
      </c>
      <c r="D73" s="17">
        <v>7000</v>
      </c>
      <c r="E73" s="17">
        <f t="shared" ref="E73:E81" si="0">C73*D73</f>
        <v>336000</v>
      </c>
      <c r="F73" s="17">
        <f t="shared" ref="F73:F81" si="1">SUM(B73,E73)</f>
        <v>736000</v>
      </c>
    </row>
    <row r="74" spans="1:6" ht="15.75" x14ac:dyDescent="0.25">
      <c r="A74" s="15"/>
      <c r="B74" s="14">
        <v>300000</v>
      </c>
      <c r="C74" s="13">
        <v>12</v>
      </c>
      <c r="D74" s="14">
        <v>26000</v>
      </c>
      <c r="E74" s="14">
        <f t="shared" si="0"/>
        <v>312000</v>
      </c>
      <c r="F74" s="14">
        <f t="shared" si="1"/>
        <v>612000</v>
      </c>
    </row>
    <row r="75" spans="1:6" ht="15.75" x14ac:dyDescent="0.25">
      <c r="A75" s="13"/>
      <c r="B75" s="14">
        <v>300000</v>
      </c>
      <c r="C75" s="13">
        <v>24</v>
      </c>
      <c r="D75" s="14">
        <v>15500</v>
      </c>
      <c r="E75" s="14">
        <f t="shared" si="0"/>
        <v>372000</v>
      </c>
      <c r="F75" s="14">
        <f t="shared" si="1"/>
        <v>672000</v>
      </c>
    </row>
    <row r="76" spans="1:6" ht="15.75" x14ac:dyDescent="0.25">
      <c r="A76" s="13"/>
      <c r="B76" s="14">
        <v>300000</v>
      </c>
      <c r="C76" s="13">
        <v>36</v>
      </c>
      <c r="D76" s="14">
        <v>12000</v>
      </c>
      <c r="E76" s="14">
        <f t="shared" si="0"/>
        <v>432000</v>
      </c>
      <c r="F76" s="14">
        <f t="shared" si="1"/>
        <v>732000</v>
      </c>
    </row>
    <row r="77" spans="1:6" ht="16.5" thickBot="1" x14ac:dyDescent="0.3">
      <c r="A77" s="13"/>
      <c r="B77" s="17">
        <v>300000</v>
      </c>
      <c r="C77" s="18">
        <v>48</v>
      </c>
      <c r="D77" s="17">
        <v>10000</v>
      </c>
      <c r="E77" s="17">
        <f t="shared" si="0"/>
        <v>480000</v>
      </c>
      <c r="F77" s="17">
        <f t="shared" si="1"/>
        <v>780000</v>
      </c>
    </row>
    <row r="78" spans="1:6" ht="15.75" x14ac:dyDescent="0.25">
      <c r="A78" s="13"/>
      <c r="B78" s="14">
        <v>200000</v>
      </c>
      <c r="C78" s="13">
        <v>12</v>
      </c>
      <c r="D78" s="14">
        <v>35000</v>
      </c>
      <c r="E78" s="14">
        <f t="shared" si="0"/>
        <v>420000</v>
      </c>
      <c r="F78" s="14">
        <f t="shared" si="1"/>
        <v>620000</v>
      </c>
    </row>
    <row r="79" spans="1:6" ht="15.75" x14ac:dyDescent="0.25">
      <c r="A79" s="13"/>
      <c r="B79" s="14">
        <v>200000</v>
      </c>
      <c r="C79" s="13">
        <v>24</v>
      </c>
      <c r="D79" s="14">
        <v>20000</v>
      </c>
      <c r="E79" s="14">
        <f t="shared" si="0"/>
        <v>480000</v>
      </c>
      <c r="F79" s="14">
        <f t="shared" si="1"/>
        <v>680000</v>
      </c>
    </row>
    <row r="80" spans="1:6" ht="15.75" x14ac:dyDescent="0.25">
      <c r="A80" s="13"/>
      <c r="B80" s="14">
        <v>200000</v>
      </c>
      <c r="C80" s="13">
        <v>36</v>
      </c>
      <c r="D80" s="14">
        <v>15300</v>
      </c>
      <c r="E80" s="14">
        <f t="shared" si="0"/>
        <v>550800</v>
      </c>
      <c r="F80" s="14">
        <f t="shared" si="1"/>
        <v>750800</v>
      </c>
    </row>
    <row r="81" spans="1:6" ht="16.5" thickBot="1" x14ac:dyDescent="0.3">
      <c r="A81" s="13"/>
      <c r="B81" s="17">
        <v>200000</v>
      </c>
      <c r="C81" s="18">
        <v>48</v>
      </c>
      <c r="D81" s="17">
        <v>12500</v>
      </c>
      <c r="E81" s="17">
        <f t="shared" si="0"/>
        <v>600000</v>
      </c>
      <c r="F81" s="17">
        <f t="shared" si="1"/>
        <v>800000</v>
      </c>
    </row>
  </sheetData>
  <mergeCells count="6">
    <mergeCell ref="A1:D2"/>
    <mergeCell ref="C6:D6"/>
    <mergeCell ref="A7:D7"/>
    <mergeCell ref="A61:D61"/>
    <mergeCell ref="A63:A67"/>
    <mergeCell ref="A69:A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2021-02-22T05:52:13Z</dcterms:created>
  <dcterms:modified xsi:type="dcterms:W3CDTF">2021-02-22T06:17:15Z</dcterms:modified>
</cp:coreProperties>
</file>