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5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6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rossanadiaz/Desktop/Cana Alta /"/>
    </mc:Choice>
  </mc:AlternateContent>
  <xr:revisionPtr revIDLastSave="0" documentId="8_{25400F7E-46AE-D648-8380-A69D19DDA5AD}" xr6:coauthVersionLast="47" xr6:coauthVersionMax="47" xr10:uidLastSave="{00000000-0000-0000-0000-000000000000}"/>
  <bookViews>
    <workbookView xWindow="0" yWindow="460" windowWidth="28800" windowHeight="15940" activeTab="5" xr2:uid="{00000000-000D-0000-FFFF-FFFF00000000}"/>
  </bookViews>
  <sheets>
    <sheet name="Sheet1" sheetId="1" state="hidden" r:id="rId1"/>
    <sheet name="MANZANA 1" sheetId="6" r:id="rId2"/>
    <sheet name="MANZANA 2" sheetId="2" r:id="rId3"/>
    <sheet name="MANZANA 4" sheetId="4" r:id="rId4"/>
    <sheet name="MANZANA 5" sheetId="5" r:id="rId5"/>
    <sheet name="RESIDENCES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8" l="1"/>
  <c r="D11" i="8"/>
  <c r="D12" i="8"/>
  <c r="D13" i="8"/>
  <c r="D7" i="4"/>
  <c r="E8" i="2"/>
  <c r="E25" i="6"/>
  <c r="D25" i="6"/>
  <c r="E24" i="6"/>
  <c r="D24" i="6"/>
  <c r="E23" i="6"/>
  <c r="D23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E11" i="5"/>
  <c r="D11" i="5"/>
  <c r="E10" i="5"/>
  <c r="D10" i="5"/>
  <c r="E9" i="5"/>
  <c r="D9" i="5"/>
  <c r="E8" i="5"/>
  <c r="D8" i="5"/>
  <c r="E7" i="5"/>
  <c r="D7" i="5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E11" i="4"/>
  <c r="D11" i="4"/>
  <c r="E10" i="4"/>
  <c r="D10" i="4"/>
  <c r="E9" i="4"/>
  <c r="D9" i="4"/>
  <c r="E8" i="4"/>
  <c r="D8" i="4"/>
  <c r="E7" i="4"/>
  <c r="D9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8" i="2"/>
  <c r="E7" i="2"/>
  <c r="D7" i="2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E19" i="1"/>
  <c r="D19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E4" i="1"/>
  <c r="D4" i="1"/>
</calcChain>
</file>

<file path=xl/sharedStrings.xml><?xml version="1.0" encoding="utf-8"?>
<sst xmlns="http://schemas.openxmlformats.org/spreadsheetml/2006/main" count="202" uniqueCount="93">
  <si>
    <t xml:space="preserve">SOLAR No. </t>
  </si>
  <si>
    <t>STATUS</t>
  </si>
  <si>
    <t>MANZANA 13</t>
  </si>
  <si>
    <t>MANZANA 14</t>
  </si>
  <si>
    <t>MANZANA 12</t>
  </si>
  <si>
    <t>MANZANA 9</t>
  </si>
  <si>
    <t>MANZANA 10</t>
  </si>
  <si>
    <t>MANZANA 7 (PARCIAL)</t>
  </si>
  <si>
    <t xml:space="preserve">  MANZANA 7 (PARCIAL)</t>
  </si>
  <si>
    <t xml:space="preserve">  MANZANA 8</t>
  </si>
  <si>
    <t>MANZANA 11 (PARCIAL)</t>
  </si>
  <si>
    <t xml:space="preserve">     MANZANA 11 (PARCIAL)</t>
  </si>
  <si>
    <t>AMENIDADES</t>
  </si>
  <si>
    <t>Piscina US$16,000.00</t>
  </si>
  <si>
    <t>Cocina Caliente US$2,000.00</t>
  </si>
  <si>
    <t>Gazebo US$12,000.00</t>
  </si>
  <si>
    <t>Terraza  destechada segundo nivel (Villa Tipo A) US$10,000.00</t>
  </si>
  <si>
    <t>Terraza techada US$12,000.00</t>
  </si>
  <si>
    <t xml:space="preserve"> Costo metro cuadrado adicional US$ 180.00/ m² (solar mayor a 408 m² de solar. </t>
  </si>
  <si>
    <t xml:space="preserve">Area Solar </t>
  </si>
  <si>
    <t>#SOLAR/ LOT #</t>
  </si>
  <si>
    <t>Area Mt2/Sq. Mts.</t>
  </si>
  <si>
    <t>Area Square Feet</t>
  </si>
  <si>
    <t>Precio/Price US$</t>
  </si>
  <si>
    <t>status</t>
  </si>
  <si>
    <t>VENDIDO</t>
  </si>
  <si>
    <t>RESERVADO</t>
  </si>
  <si>
    <t>VACIO</t>
  </si>
  <si>
    <t xml:space="preserve">   MANZANA #4 /  BLOCK #4</t>
  </si>
  <si>
    <t xml:space="preserve">   MANZANA #5 /  BLOCK #5</t>
  </si>
  <si>
    <t xml:space="preserve">   MANZANA #2 / BLOCK #2 </t>
  </si>
  <si>
    <t>MANZANA #1 / BLOCK #1</t>
  </si>
  <si>
    <t>FASE 1 / PHASE 1</t>
  </si>
  <si>
    <t>MODELO</t>
  </si>
  <si>
    <t>RESIDENCES</t>
  </si>
  <si>
    <t>TIPO / TYPE</t>
  </si>
  <si>
    <t>A</t>
  </si>
  <si>
    <t>B</t>
  </si>
  <si>
    <t>C</t>
  </si>
  <si>
    <t>D</t>
  </si>
  <si>
    <t>DESCRIPCION</t>
  </si>
  <si>
    <t>COMENTARIO</t>
  </si>
  <si>
    <t>PISCINA</t>
  </si>
  <si>
    <t xml:space="preserve">Jacuzzi/ Hot tub </t>
  </si>
  <si>
    <t xml:space="preserve">Extension terraza </t>
  </si>
  <si>
    <t>N/A</t>
  </si>
  <si>
    <t xml:space="preserve">Terraza 2do Nivel </t>
  </si>
  <si>
    <t xml:space="preserve">Techo Terraza </t>
  </si>
  <si>
    <t xml:space="preserve">Cocina Caliente </t>
  </si>
  <si>
    <t>ADICIONALES  / ADDITIONAL FEATURES</t>
  </si>
  <si>
    <t xml:space="preserve">Gazebo con techo </t>
  </si>
  <si>
    <t>Cierre de Terraza</t>
  </si>
  <si>
    <t xml:space="preserve">Swimming Pool </t>
  </si>
  <si>
    <t xml:space="preserve">Hot Tub for 6 pax </t>
  </si>
  <si>
    <t xml:space="preserve">Terrace extension </t>
  </si>
  <si>
    <t xml:space="preserve">Staff kitchen </t>
  </si>
  <si>
    <t>Roofed Gazebo with BBQ</t>
  </si>
  <si>
    <t>Pergola</t>
  </si>
  <si>
    <t xml:space="preserve">Pergola for terrace extension </t>
  </si>
  <si>
    <t>Description</t>
  </si>
  <si>
    <t>BAÑOS / BATHS</t>
  </si>
  <si>
    <t>HABS. BEDS.</t>
  </si>
  <si>
    <t>Only available for Type A</t>
  </si>
  <si>
    <t>Only available for A</t>
  </si>
  <si>
    <t>Available Type B, C &amp; D</t>
  </si>
  <si>
    <t xml:space="preserve">Aavilable for Tipo B &amp; C </t>
  </si>
  <si>
    <t xml:space="preserve">Terrace 2nd level only for  type A </t>
  </si>
  <si>
    <t>Roof terrace 2nd level for type A</t>
  </si>
  <si>
    <t>Closure of roofed terrace  Type B and C</t>
  </si>
  <si>
    <t>3 x 5.40 metros lineales</t>
  </si>
  <si>
    <t>25.5 metros cuadrados</t>
  </si>
  <si>
    <t>15 metros cuadrados</t>
  </si>
  <si>
    <t xml:space="preserve">Disponibles para Villas Tipo A </t>
  </si>
  <si>
    <t xml:space="preserve">Available for Type  A Residences </t>
  </si>
  <si>
    <t>Disponibles para Resicncias Tipo A</t>
  </si>
  <si>
    <t>Available for Residences Type A</t>
  </si>
  <si>
    <t xml:space="preserve">Plan A </t>
  </si>
  <si>
    <t xml:space="preserve">Payment Plans / planes de pago </t>
  </si>
  <si>
    <t xml:space="preserve">20% upon signature contract </t>
  </si>
  <si>
    <t xml:space="preserve">40% during construction </t>
  </si>
  <si>
    <t xml:space="preserve">40% upon delivery </t>
  </si>
  <si>
    <t xml:space="preserve">Plan B  Offers a 5% discount </t>
  </si>
  <si>
    <t xml:space="preserve">50% Upon Signature contract </t>
  </si>
  <si>
    <t xml:space="preserve">10% during construction </t>
  </si>
  <si>
    <t xml:space="preserve">Plan  C Offers a 10% discount </t>
  </si>
  <si>
    <t xml:space="preserve">80% upon signature contract </t>
  </si>
  <si>
    <t>0 payments during construction</t>
  </si>
  <si>
    <t>20% upon delivery</t>
  </si>
  <si>
    <t>DISPONIBILIDAD  7 de Junio /  AVAILABILITY June 7th , 2021</t>
  </si>
  <si>
    <t>DISPONIBILIDAD 7 Junio  20211/ AVAILABILITY June  7th, 2021</t>
  </si>
  <si>
    <t>DISPONIBILIDAD 7 de Junio / AVAILABILITY June 7th 2021</t>
  </si>
  <si>
    <t>DISPONIBILIDAD 7 de Junio /AVAILABILITY June 7th, 2021</t>
  </si>
  <si>
    <t>DISPONIBILIDAD 7 Junio, 2021 /AVAILABILITY June 7th,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</si>
</sst>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2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Montserrat Light"/>
    </font>
    <font>
      <b/>
      <sz val="26"/>
      <name val="Montserrat Light"/>
    </font>
    <font>
      <b/>
      <sz val="22"/>
      <color theme="1"/>
      <name val="Montserrat Light"/>
    </font>
    <font>
      <b/>
      <sz val="12"/>
      <color theme="1"/>
      <name val="Montserrat Light"/>
    </font>
    <font>
      <sz val="12"/>
      <color theme="1"/>
      <name val="Montserrat Light"/>
    </font>
    <font>
      <b/>
      <sz val="11"/>
      <color rgb="FF002060"/>
      <name val="Montserrat Light"/>
    </font>
    <font>
      <b/>
      <sz val="11"/>
      <color theme="0"/>
      <name val="Montserrat Light"/>
    </font>
    <font>
      <b/>
      <sz val="12"/>
      <color theme="0"/>
      <name val="Montserrat Light"/>
    </font>
    <font>
      <sz val="12"/>
      <color theme="0"/>
      <name val="Montserrat Light"/>
    </font>
    <font>
      <sz val="12"/>
      <name val="Montserrat Light"/>
    </font>
    <font>
      <sz val="11"/>
      <color rgb="FF002060"/>
      <name val="Montserrat Light"/>
    </font>
    <font>
      <b/>
      <sz val="12"/>
      <color rgb="FF002060"/>
      <name val="Montserrat Light"/>
    </font>
    <font>
      <sz val="12"/>
      <color rgb="FF002060"/>
      <name val="Montserrat Light"/>
    </font>
    <font>
      <sz val="12"/>
      <color theme="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rgb="FF002060"/>
      <name val="Montserrat Light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727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61">
    <xf numFmtId="0" fontId="0" fillId="0" borderId="0" xfId="0"/>
    <xf numFmtId="0" fontId="0" fillId="0" borderId="7" xfId="0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3" fillId="3" borderId="4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7" borderId="8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164" fontId="3" fillId="7" borderId="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6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4" fontId="14" fillId="0" borderId="14" xfId="0" applyNumberFormat="1" applyFont="1" applyBorder="1" applyAlignment="1"/>
    <xf numFmtId="14" fontId="11" fillId="0" borderId="15" xfId="0" applyNumberFormat="1" applyFont="1" applyBorder="1" applyAlignment="1"/>
    <xf numFmtId="0" fontId="17" fillId="9" borderId="0" xfId="0" applyFont="1" applyFill="1" applyBorder="1" applyAlignment="1">
      <alignment horizontal="center" vertical="center" wrapText="1"/>
    </xf>
    <xf numFmtId="2" fontId="18" fillId="9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24" fillId="9" borderId="0" xfId="0" applyFont="1" applyFill="1" applyAlignment="1">
      <alignment horizontal="center"/>
    </xf>
    <xf numFmtId="0" fontId="15" fillId="0" borderId="0" xfId="0" applyFont="1"/>
    <xf numFmtId="0" fontId="19" fillId="9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14" fontId="11" fillId="0" borderId="14" xfId="0" applyNumberFormat="1" applyFont="1" applyBorder="1" applyAlignment="1"/>
    <xf numFmtId="0" fontId="14" fillId="0" borderId="0" xfId="0" applyFont="1" applyFill="1" applyAlignment="1"/>
    <xf numFmtId="0" fontId="14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164" fontId="23" fillId="0" borderId="0" xfId="1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2" fontId="18" fillId="9" borderId="29" xfId="0" applyNumberFormat="1" applyFont="1" applyFill="1" applyBorder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21" fillId="3" borderId="0" xfId="0" applyFont="1" applyFill="1" applyBorder="1" applyAlignment="1">
      <alignment horizontal="center" vertical="center"/>
    </xf>
    <xf numFmtId="2" fontId="22" fillId="3" borderId="0" xfId="0" applyNumberFormat="1" applyFont="1" applyFill="1" applyBorder="1" applyAlignment="1">
      <alignment horizontal="center"/>
    </xf>
    <xf numFmtId="2" fontId="16" fillId="3" borderId="0" xfId="0" applyNumberFormat="1" applyFont="1" applyFill="1" applyBorder="1" applyAlignment="1">
      <alignment horizontal="center"/>
    </xf>
    <xf numFmtId="164" fontId="16" fillId="3" borderId="0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2" fontId="22" fillId="3" borderId="0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0" fillId="3" borderId="0" xfId="0" applyFill="1"/>
    <xf numFmtId="0" fontId="0" fillId="11" borderId="0" xfId="0" applyFill="1"/>
    <xf numFmtId="0" fontId="23" fillId="11" borderId="0" xfId="0" applyFont="1" applyFill="1" applyBorder="1" applyAlignment="1">
      <alignment horizontal="center"/>
    </xf>
    <xf numFmtId="2" fontId="22" fillId="11" borderId="0" xfId="0" applyNumberFormat="1" applyFont="1" applyFill="1" applyBorder="1" applyAlignment="1">
      <alignment horizontal="center"/>
    </xf>
    <xf numFmtId="2" fontId="16" fillId="11" borderId="0" xfId="0" applyNumberFormat="1" applyFont="1" applyFill="1" applyBorder="1" applyAlignment="1">
      <alignment horizontal="center"/>
    </xf>
    <xf numFmtId="164" fontId="16" fillId="11" borderId="0" xfId="0" applyNumberFormat="1" applyFont="1" applyFill="1" applyBorder="1" applyAlignment="1">
      <alignment horizontal="center"/>
    </xf>
    <xf numFmtId="0" fontId="16" fillId="11" borderId="0" xfId="0" applyNumberFormat="1" applyFont="1" applyFill="1" applyBorder="1" applyAlignment="1">
      <alignment horizontal="center"/>
    </xf>
    <xf numFmtId="0" fontId="17" fillId="11" borderId="0" xfId="0" applyFont="1" applyFill="1" applyBorder="1" applyAlignment="1">
      <alignment horizontal="center" vertical="center" wrapText="1"/>
    </xf>
    <xf numFmtId="2" fontId="18" fillId="11" borderId="0" xfId="0" applyNumberFormat="1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center"/>
    </xf>
    <xf numFmtId="0" fontId="23" fillId="11" borderId="0" xfId="0" applyFont="1" applyFill="1" applyBorder="1" applyAlignment="1">
      <alignment horizontal="center" vertical="center"/>
    </xf>
    <xf numFmtId="2" fontId="22" fillId="11" borderId="0" xfId="0" applyNumberFormat="1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0" fillId="0" borderId="0" xfId="0" applyFill="1"/>
    <xf numFmtId="0" fontId="15" fillId="10" borderId="0" xfId="0" applyFont="1" applyFill="1"/>
    <xf numFmtId="0" fontId="15" fillId="12" borderId="0" xfId="0" applyFont="1" applyFill="1"/>
    <xf numFmtId="14" fontId="1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5" xfId="0" applyBorder="1" applyAlignment="1">
      <alignment horizontal="left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0" fontId="5" fillId="8" borderId="24" xfId="0" applyFont="1" applyFill="1" applyBorder="1" applyAlignment="1">
      <alignment horizontal="center"/>
    </xf>
    <xf numFmtId="0" fontId="5" fillId="8" borderId="22" xfId="0" applyFont="1" applyFill="1" applyBorder="1" applyAlignment="1">
      <alignment horizontal="center"/>
    </xf>
    <xf numFmtId="0" fontId="5" fillId="8" borderId="25" xfId="0" applyFont="1" applyFill="1" applyBorder="1" applyAlignment="1">
      <alignment horizontal="center"/>
    </xf>
    <xf numFmtId="0" fontId="13" fillId="10" borderId="26" xfId="0" applyFont="1" applyFill="1" applyBorder="1" applyAlignment="1">
      <alignment horizontal="center" wrapText="1"/>
    </xf>
    <xf numFmtId="0" fontId="13" fillId="10" borderId="0" xfId="0" applyFont="1" applyFill="1" applyBorder="1" applyAlignment="1">
      <alignment horizontal="center" wrapText="1"/>
    </xf>
    <xf numFmtId="0" fontId="13" fillId="10" borderId="27" xfId="0" applyFont="1" applyFill="1" applyBorder="1" applyAlignment="1">
      <alignment horizontal="center" wrapText="1"/>
    </xf>
    <xf numFmtId="0" fontId="14" fillId="10" borderId="24" xfId="0" applyFont="1" applyFill="1" applyBorder="1" applyAlignment="1">
      <alignment horizontal="center" vertical="center"/>
    </xf>
    <xf numFmtId="0" fontId="14" fillId="10" borderId="22" xfId="0" applyFont="1" applyFill="1" applyBorder="1" applyAlignment="1">
      <alignment horizontal="center" vertical="center"/>
    </xf>
    <xf numFmtId="0" fontId="14" fillId="10" borderId="25" xfId="0" applyFont="1" applyFill="1" applyBorder="1" applyAlignment="1">
      <alignment horizontal="center" vertical="center"/>
    </xf>
    <xf numFmtId="14" fontId="16" fillId="0" borderId="15" xfId="0" applyNumberFormat="1" applyFont="1" applyBorder="1" applyAlignment="1">
      <alignment horizontal="center" vertical="center"/>
    </xf>
    <xf numFmtId="14" fontId="11" fillId="0" borderId="15" xfId="0" applyNumberFormat="1" applyFont="1" applyBorder="1" applyAlignment="1">
      <alignment horizontal="center" vertical="center"/>
    </xf>
    <xf numFmtId="14" fontId="11" fillId="0" borderId="23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11" fillId="0" borderId="27" xfId="0" applyNumberFormat="1" applyFont="1" applyBorder="1" applyAlignment="1">
      <alignment horizontal="center" vertical="center"/>
    </xf>
    <xf numFmtId="0" fontId="13" fillId="10" borderId="26" xfId="0" applyFont="1" applyFill="1" applyBorder="1" applyAlignment="1">
      <alignment horizontal="center" vertical="center" wrapText="1"/>
    </xf>
    <xf numFmtId="0" fontId="13" fillId="10" borderId="0" xfId="0" applyFont="1" applyFill="1" applyBorder="1" applyAlignment="1">
      <alignment horizontal="center" vertical="center" wrapText="1"/>
    </xf>
    <xf numFmtId="0" fontId="13" fillId="10" borderId="27" xfId="0" applyFont="1" applyFill="1" applyBorder="1" applyAlignment="1">
      <alignment horizontal="center" vertical="center" wrapText="1"/>
    </xf>
    <xf numFmtId="0" fontId="14" fillId="10" borderId="24" xfId="0" applyFont="1" applyFill="1" applyBorder="1" applyAlignment="1">
      <alignment horizontal="center" vertical="center" wrapText="1"/>
    </xf>
    <xf numFmtId="0" fontId="14" fillId="10" borderId="22" xfId="0" applyFont="1" applyFill="1" applyBorder="1" applyAlignment="1">
      <alignment horizontal="center" vertical="center" wrapText="1"/>
    </xf>
    <xf numFmtId="0" fontId="14" fillId="10" borderId="25" xfId="0" applyFont="1" applyFill="1" applyBorder="1" applyAlignment="1">
      <alignment horizontal="center" vertical="center" wrapText="1"/>
    </xf>
    <xf numFmtId="14" fontId="26" fillId="0" borderId="15" xfId="0" applyNumberFormat="1" applyFont="1" applyBorder="1" applyAlignment="1">
      <alignment horizontal="left" vertical="center"/>
    </xf>
    <xf numFmtId="14" fontId="26" fillId="0" borderId="23" xfId="0" applyNumberFormat="1" applyFont="1" applyBorder="1" applyAlignment="1">
      <alignment horizontal="left" vertical="center"/>
    </xf>
    <xf numFmtId="14" fontId="26" fillId="0" borderId="0" xfId="0" applyNumberFormat="1" applyFont="1" applyBorder="1" applyAlignment="1">
      <alignment horizontal="left" vertical="center"/>
    </xf>
    <xf numFmtId="14" fontId="26" fillId="0" borderId="27" xfId="0" applyNumberFormat="1" applyFont="1" applyBorder="1" applyAlignment="1">
      <alignment horizontal="left" vertical="center"/>
    </xf>
    <xf numFmtId="0" fontId="14" fillId="10" borderId="0" xfId="0" applyFont="1" applyFill="1" applyAlignment="1">
      <alignment horizontal="center"/>
    </xf>
    <xf numFmtId="0" fontId="14" fillId="10" borderId="26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27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55">
    <dxf>
      <font>
        <strike val="0"/>
        <outline val="0"/>
        <shadow val="0"/>
        <u val="none"/>
        <vertAlign val="baseline"/>
        <sz val="12"/>
        <color auto="1"/>
        <name val="Montserrat Ligh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Montserrat Ligh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Montserrat Ligh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Montserrat Ligh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Montserrat Light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ontserrat Light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2060"/>
        <name val="Montserrat Ligh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2060"/>
        <name val="Montserrat Ligh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2060"/>
        <name val="Montserrat Ligh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2060"/>
        <name val="Montserrat Light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2060"/>
        <name val="Montserrat Ligh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2060"/>
        <name val="Montserrat Ligh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2"/>
        <color rgb="FF002060"/>
        <name val="Montserrat Light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ontserrat Light"/>
        <scheme val="none"/>
      </font>
      <numFmt numFmtId="2" formatCode="0.00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2060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2060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Montserrat Light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Montserrat Light"/>
        <scheme val="none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Montserrat Ligh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Montserrat Ligh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002060"/>
        <name val="Montserrat Light"/>
        <scheme val="none"/>
      </font>
    </dxf>
    <dxf>
      <font>
        <strike val="0"/>
        <outline val="0"/>
        <shadow val="0"/>
        <u val="none"/>
        <vertAlign val="baseline"/>
        <color rgb="FF002060"/>
        <name val="Montserra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ontserrat Light"/>
        <scheme val="none"/>
      </font>
      <numFmt numFmtId="2" formatCode="0.00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2060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2060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Montserrat Light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Montserrat Light"/>
        <scheme val="none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Montserrat Ligh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Montserrat Ligh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002060"/>
        <name val="Montserrat Light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002060"/>
        <name val="Montserrat Light"/>
        <scheme val="none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ontserrat Light"/>
        <scheme val="none"/>
      </font>
      <numFmt numFmtId="2" formatCode="0.00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2060"/>
        <name val="Montserrat Light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2060"/>
        <name val="Montserrat Light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Montserrat Light"/>
        <scheme val="none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Montserrat Light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Montserrat Light"/>
        <scheme val="none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Montserrat Light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Montserrat Light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Montserrat Light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002060"/>
        <name val="Montserrat Light"/>
        <scheme val="none"/>
      </font>
      <numFmt numFmtId="2" formatCode="0.0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ontserrat Light"/>
        <scheme val="none"/>
      </font>
      <numFmt numFmtId="2" formatCode="0.00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Montserrat Light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Montserrat Light"/>
        <scheme val="none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Montserrat Ligh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Montserrat Ligh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Montserrat Light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002060"/>
        <name val="Montserra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ontserrat Light"/>
        <scheme val="none"/>
      </font>
      <numFmt numFmtId="2" formatCode="0.00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872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32</xdr:row>
      <xdr:rowOff>38100</xdr:rowOff>
    </xdr:from>
    <xdr:to>
      <xdr:col>6</xdr:col>
      <xdr:colOff>161925</xdr:colOff>
      <xdr:row>34</xdr:row>
      <xdr:rowOff>355381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3225" y="29756100"/>
          <a:ext cx="1714500" cy="7143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48</xdr:row>
      <xdr:rowOff>28575</xdr:rowOff>
    </xdr:from>
    <xdr:to>
      <xdr:col>2</xdr:col>
      <xdr:colOff>457200</xdr:colOff>
      <xdr:row>48</xdr:row>
      <xdr:rowOff>861450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7129700"/>
          <a:ext cx="1781175" cy="8382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64</xdr:row>
      <xdr:rowOff>38100</xdr:rowOff>
    </xdr:from>
    <xdr:to>
      <xdr:col>2</xdr:col>
      <xdr:colOff>476250</xdr:colOff>
      <xdr:row>64</xdr:row>
      <xdr:rowOff>870976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50873025"/>
          <a:ext cx="1781175" cy="8382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81</xdr:row>
      <xdr:rowOff>28575</xdr:rowOff>
    </xdr:from>
    <xdr:to>
      <xdr:col>2</xdr:col>
      <xdr:colOff>476250</xdr:colOff>
      <xdr:row>81</xdr:row>
      <xdr:rowOff>866775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56597550"/>
          <a:ext cx="1781175" cy="838200"/>
        </a:xfrm>
        <a:prstGeom prst="rect">
          <a:avLst/>
        </a:prstGeom>
      </xdr:spPr>
    </xdr:pic>
    <xdr:clientData/>
  </xdr:twoCellAnchor>
  <xdr:oneCellAnchor>
    <xdr:from>
      <xdr:col>1</xdr:col>
      <xdr:colOff>38100</xdr:colOff>
      <xdr:row>0</xdr:row>
      <xdr:rowOff>0</xdr:rowOff>
    </xdr:from>
    <xdr:ext cx="1784489" cy="841158"/>
    <xdr:pic>
      <xdr:nvPicPr>
        <xdr:cNvPr id="19" name="Picture 18">
          <a:extLst>
            <a:ext uri="{FF2B5EF4-FFF2-40B4-BE49-F238E27FC236}">
              <a16:creationId xmlns:a16="http://schemas.microsoft.com/office/drawing/2014/main" id="{EAC24075-0FCA-4DF8-BFC5-FE1D63F9C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643" y="34783643"/>
          <a:ext cx="1784489" cy="841158"/>
        </a:xfrm>
        <a:prstGeom prst="rect">
          <a:avLst/>
        </a:prstGeom>
      </xdr:spPr>
    </xdr:pic>
    <xdr:clientData/>
  </xdr:oneCellAnchor>
  <xdr:oneCellAnchor>
    <xdr:from>
      <xdr:col>1</xdr:col>
      <xdr:colOff>21535</xdr:colOff>
      <xdr:row>16</xdr:row>
      <xdr:rowOff>4970</xdr:rowOff>
    </xdr:from>
    <xdr:ext cx="1784489" cy="841158"/>
    <xdr:pic>
      <xdr:nvPicPr>
        <xdr:cNvPr id="21" name="Picture 20">
          <a:extLst>
            <a:ext uri="{FF2B5EF4-FFF2-40B4-BE49-F238E27FC236}">
              <a16:creationId xmlns:a16="http://schemas.microsoft.com/office/drawing/2014/main" id="{3B049594-D002-42B5-893F-EFE7145BE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078" y="42138600"/>
          <a:ext cx="1784489" cy="841158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92</xdr:row>
      <xdr:rowOff>38100</xdr:rowOff>
    </xdr:from>
    <xdr:ext cx="1716985" cy="714847"/>
    <xdr:pic>
      <xdr:nvPicPr>
        <xdr:cNvPr id="22" name="Picture 21">
          <a:extLst>
            <a:ext uri="{FF2B5EF4-FFF2-40B4-BE49-F238E27FC236}">
              <a16:creationId xmlns:a16="http://schemas.microsoft.com/office/drawing/2014/main" id="{8D691DE7-9CD9-4E00-8F13-B17B986AB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6538" y="49882839"/>
          <a:ext cx="1716985" cy="714847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108</xdr:row>
      <xdr:rowOff>28575</xdr:rowOff>
    </xdr:from>
    <xdr:ext cx="1784489" cy="832875"/>
    <xdr:pic>
      <xdr:nvPicPr>
        <xdr:cNvPr id="23" name="Picture 22">
          <a:extLst>
            <a:ext uri="{FF2B5EF4-FFF2-40B4-BE49-F238E27FC236}">
              <a16:creationId xmlns:a16="http://schemas.microsoft.com/office/drawing/2014/main" id="{FF9D7ABC-C008-4198-AE61-E1D4B2B9F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068" y="53815836"/>
          <a:ext cx="1784489" cy="832875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125</xdr:row>
      <xdr:rowOff>28575</xdr:rowOff>
    </xdr:from>
    <xdr:ext cx="1784489" cy="832875"/>
    <xdr:pic>
      <xdr:nvPicPr>
        <xdr:cNvPr id="24" name="Picture 23">
          <a:extLst>
            <a:ext uri="{FF2B5EF4-FFF2-40B4-BE49-F238E27FC236}">
              <a16:creationId xmlns:a16="http://schemas.microsoft.com/office/drawing/2014/main" id="{FB17108C-C53E-4F49-BFF8-69263C803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068" y="68724532"/>
          <a:ext cx="1784489" cy="832875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142</xdr:row>
      <xdr:rowOff>28575</xdr:rowOff>
    </xdr:from>
    <xdr:ext cx="1784489" cy="832875"/>
    <xdr:pic>
      <xdr:nvPicPr>
        <xdr:cNvPr id="25" name="Picture 24">
          <a:extLst>
            <a:ext uri="{FF2B5EF4-FFF2-40B4-BE49-F238E27FC236}">
              <a16:creationId xmlns:a16="http://schemas.microsoft.com/office/drawing/2014/main" id="{6ABE2176-A6EB-42A6-A0DF-CF2F11DB3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068" y="72807858"/>
          <a:ext cx="1784489" cy="832875"/>
        </a:xfrm>
        <a:prstGeom prst="rect">
          <a:avLst/>
        </a:prstGeom>
      </xdr:spPr>
    </xdr:pic>
    <xdr:clientData/>
  </xdr:oneCellAnchor>
  <xdr:twoCellAnchor editAs="oneCell">
    <xdr:from>
      <xdr:col>8</xdr:col>
      <xdr:colOff>1114425</xdr:colOff>
      <xdr:row>2</xdr:row>
      <xdr:rowOff>28576</xdr:rowOff>
    </xdr:from>
    <xdr:to>
      <xdr:col>10</xdr:col>
      <xdr:colOff>704850</xdr:colOff>
      <xdr:row>2</xdr:row>
      <xdr:rowOff>213412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5" y="666751"/>
          <a:ext cx="2095500" cy="403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50801</xdr:colOff>
      <xdr:row>3</xdr:row>
      <xdr:rowOff>37455</xdr:rowOff>
    </xdr:from>
    <xdr:to>
      <xdr:col>2</xdr:col>
      <xdr:colOff>1375193</xdr:colOff>
      <xdr:row>4</xdr:row>
      <xdr:rowOff>558800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1722" y="639034"/>
          <a:ext cx="2953668" cy="8555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50801</xdr:colOff>
      <xdr:row>1</xdr:row>
      <xdr:rowOff>37455</xdr:rowOff>
    </xdr:from>
    <xdr:to>
      <xdr:col>2</xdr:col>
      <xdr:colOff>1457743</xdr:colOff>
      <xdr:row>2</xdr:row>
      <xdr:rowOff>558800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1" y="634355"/>
          <a:ext cx="2949992" cy="8578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44450</xdr:rowOff>
    </xdr:from>
    <xdr:to>
      <xdr:col>2</xdr:col>
      <xdr:colOff>1597442</xdr:colOff>
      <xdr:row>2</xdr:row>
      <xdr:rowOff>565795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50" y="247650"/>
          <a:ext cx="2949992" cy="8578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19050</xdr:rowOff>
    </xdr:from>
    <xdr:to>
      <xdr:col>2</xdr:col>
      <xdr:colOff>1381542</xdr:colOff>
      <xdr:row>2</xdr:row>
      <xdr:rowOff>413395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222250"/>
          <a:ext cx="2949992" cy="8578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739461</xdr:colOff>
      <xdr:row>4</xdr:row>
      <xdr:rowOff>66018</xdr:rowOff>
    </xdr:from>
    <xdr:to>
      <xdr:col>2</xdr:col>
      <xdr:colOff>62516</xdr:colOff>
      <xdr:row>5</xdr:row>
      <xdr:rowOff>587363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461" y="901243"/>
          <a:ext cx="2949992" cy="7501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a5" displayName="Tabla5" ref="B8:F25" totalsRowShown="0" headerRowDxfId="54" dataDxfId="53">
  <autoFilter ref="B8:F25" xr:uid="{00000000-0009-0000-0100-000005000000}"/>
  <tableColumns count="5">
    <tableColumn id="1" xr3:uid="{00000000-0010-0000-0000-000001000000}" name="#SOLAR/ LOT #" dataDxfId="52"/>
    <tableColumn id="2" xr3:uid="{00000000-0010-0000-0000-000002000000}" name="Area Mt2/Sq. Mts." dataDxfId="51"/>
    <tableColumn id="3" xr3:uid="{00000000-0010-0000-0000-000003000000}" name="Area Square Feet" dataDxfId="50">
      <calculatedColumnFormula>C9*10.7639</calculatedColumnFormula>
    </tableColumn>
    <tableColumn id="4" xr3:uid="{00000000-0010-0000-0000-000004000000}" name="Precio/Price US$" dataDxfId="49">
      <calculatedColumnFormula>(C9-400)*180</calculatedColumnFormula>
    </tableColumn>
    <tableColumn id="5" xr3:uid="{00000000-0010-0000-0000-000005000000}" name="STATUS" dataDxfId="48"/>
  </tableColumns>
  <tableStyleInfo name="TableStyleMedium2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9000000}" name="Tabla13" displayName="Tabla13" ref="B16:E25" totalsRowShown="0" headerRowDxfId="5" dataDxfId="4">
  <autoFilter ref="B16:E25" xr:uid="{00000000-0009-0000-0100-00000D000000}"/>
  <tableColumns count="4">
    <tableColumn id="1" xr3:uid="{00000000-0010-0000-0900-000001000000}" name="DESCRIPCION" dataDxfId="3"/>
    <tableColumn id="2" xr3:uid="{00000000-0010-0000-0900-000002000000}" name="Description" dataDxfId="2"/>
    <tableColumn id="4" xr3:uid="{00000000-0010-0000-0900-000004000000}" name="Precio/Price US$" dataDxfId="1"/>
    <tableColumn id="5" xr3:uid="{00000000-0010-0000-0900-000005000000}" name="COMENTARIO" dataDxfId="0"/>
  </tableColumns>
  <tableStyleInfo name="TableStyleMedium2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Tabla8" displayName="Tabla8" ref="C32:C37" totalsRowShown="0" headerRowDxfId="47" dataDxfId="46">
  <autoFilter ref="C32:C37" xr:uid="{00000000-0009-0000-0100-000008000000}"/>
  <tableColumns count="1">
    <tableColumn id="1" xr3:uid="{00000000-0010-0000-0100-000001000000}" name="status" dataDxfId="45"/>
  </tableColumns>
  <tableStyleInfo name="TableStyleMedium2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a1" displayName="Tabla1" ref="B6:F46" totalsRowShown="0" headerRowDxfId="44" dataDxfId="43">
  <autoFilter ref="B6:F46" xr:uid="{00000000-0009-0000-0100-000001000000}"/>
  <tableColumns count="5">
    <tableColumn id="1" xr3:uid="{00000000-0010-0000-0200-000001000000}" name="#SOLAR/ LOT #" dataDxfId="42"/>
    <tableColumn id="2" xr3:uid="{00000000-0010-0000-0200-000002000000}" name="Area Mt2/Sq. Mts." dataDxfId="41"/>
    <tableColumn id="3" xr3:uid="{00000000-0010-0000-0200-000003000000}" name="Area Square Feet" dataDxfId="40">
      <calculatedColumnFormula>C7*10.7639</calculatedColumnFormula>
    </tableColumn>
    <tableColumn id="4" xr3:uid="{00000000-0010-0000-0200-000004000000}" name="Precio/Price US$" dataDxfId="39">
      <calculatedColumnFormula>(C7-400)*180</calculatedColumnFormula>
    </tableColumn>
    <tableColumn id="5" xr3:uid="{00000000-0010-0000-0200-000005000000}" name="STATUS" dataDxfId="38"/>
  </tableColumns>
  <tableStyleInfo name="TableStyleMedium2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STATUS" displayName="STATUS" ref="C48:C52" totalsRowShown="0" headerRowDxfId="37" dataDxfId="36">
  <autoFilter ref="C48:C52" xr:uid="{00000000-0009-0000-0100-000009000000}"/>
  <tableColumns count="1">
    <tableColumn id="1" xr3:uid="{00000000-0010-0000-0300-000001000000}" name="status" dataDxfId="35"/>
  </tableColumns>
  <tableStyleInfo name="TableStyleMedium2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la3" displayName="Tabla3" ref="B6:F20" totalsRowShown="0" headerRowDxfId="34" dataDxfId="33">
  <autoFilter ref="B6:F20" xr:uid="{00000000-0009-0000-0100-000003000000}"/>
  <tableColumns count="5">
    <tableColumn id="1" xr3:uid="{00000000-0010-0000-0400-000001000000}" name="#SOLAR/ LOT #" dataDxfId="32"/>
    <tableColumn id="2" xr3:uid="{00000000-0010-0000-0400-000002000000}" name="Area Mt2/Sq. Mts." dataDxfId="31"/>
    <tableColumn id="3" xr3:uid="{00000000-0010-0000-0400-000003000000}" name="Area Square Feet" dataDxfId="30">
      <calculatedColumnFormula>C7*10.7639</calculatedColumnFormula>
    </tableColumn>
    <tableColumn id="4" xr3:uid="{00000000-0010-0000-0400-000004000000}" name="Precio/Price US$" dataDxfId="29">
      <calculatedColumnFormula>(C7-400)*180</calculatedColumnFormula>
    </tableColumn>
    <tableColumn id="5" xr3:uid="{00000000-0010-0000-0400-000005000000}" name="STATUS" dataDxfId="28"/>
  </tableColumns>
  <tableStyleInfo name="TableStyleMedium2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abla811" displayName="Tabla811" ref="C31:C35" totalsRowShown="0" headerRowDxfId="27" dataDxfId="26">
  <autoFilter ref="C31:C35" xr:uid="{00000000-0009-0000-0100-00000A000000}"/>
  <tableColumns count="1">
    <tableColumn id="1" xr3:uid="{00000000-0010-0000-0500-000001000000}" name="status" dataDxfId="25"/>
  </tableColumns>
  <tableStyleInfo name="TableStyleMedium2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6000000}" name="Tabla4" displayName="Tabla4" ref="B6:F18" totalsRowShown="0" headerRowDxfId="24" dataDxfId="23">
  <autoFilter ref="B6:F18" xr:uid="{00000000-0009-0000-0100-000004000000}"/>
  <tableColumns count="5">
    <tableColumn id="1" xr3:uid="{00000000-0010-0000-0600-000001000000}" name="#SOLAR/ LOT #" dataDxfId="22"/>
    <tableColumn id="2" xr3:uid="{00000000-0010-0000-0600-000002000000}" name="Area Mt2/Sq. Mts." dataDxfId="21"/>
    <tableColumn id="3" xr3:uid="{00000000-0010-0000-0600-000003000000}" name="Area Square Feet" dataDxfId="20">
      <calculatedColumnFormula>C7*10.7639</calculatedColumnFormula>
    </tableColumn>
    <tableColumn id="4" xr3:uid="{00000000-0010-0000-0600-000004000000}" name="Precio/Price US$" dataDxfId="19">
      <calculatedColumnFormula>(C7-400)*180</calculatedColumnFormula>
    </tableColumn>
    <tableColumn id="5" xr3:uid="{00000000-0010-0000-0600-000005000000}" name="STATUS" dataDxfId="18"/>
  </tableColumns>
  <tableStyleInfo name="TableStyleMedium2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7000000}" name="Tabla812" displayName="Tabla812" ref="C34:C38" totalsRowShown="0" headerRowDxfId="17" dataDxfId="16">
  <autoFilter ref="C34:C38" xr:uid="{00000000-0009-0000-0100-00000B000000}"/>
  <tableColumns count="1">
    <tableColumn id="1" xr3:uid="{00000000-0010-0000-0700-000001000000}" name="status" dataDxfId="15"/>
  </tableColumns>
  <tableStyleInfo name="TableStyleMedium2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8000000}" name="Tabla12" displayName="Tabla12" ref="B9:G13" totalsRowShown="0" headerRowDxfId="14" dataDxfId="13" tableBorderDxfId="12">
  <autoFilter ref="B9:G13" xr:uid="{00000000-0009-0000-0100-00000C000000}"/>
  <tableColumns count="6">
    <tableColumn id="1" xr3:uid="{00000000-0010-0000-0800-000001000000}" name="TIPO / TYPE" dataDxfId="11"/>
    <tableColumn id="2" xr3:uid="{00000000-0010-0000-0800-000002000000}" name="Area Mt2/Sq. Mts." dataDxfId="10"/>
    <tableColumn id="3" xr3:uid="{00000000-0010-0000-0800-000003000000}" name="Area Square Feet" dataDxfId="9">
      <calculatedColumnFormula>Tabla12[[#This Row],[Area Mt2/Sq. Mts.]]*10.7639</calculatedColumnFormula>
    </tableColumn>
    <tableColumn id="4" xr3:uid="{00000000-0010-0000-0800-000004000000}" name="HABS. BEDS." dataDxfId="8"/>
    <tableColumn id="5" xr3:uid="{00000000-0010-0000-0800-000005000000}" name="BAÑOS / BATHS" dataDxfId="7"/>
    <tableColumn id="6" xr3:uid="{00000000-0010-0000-0800-000006000000}" name="Precio/Price US$" dataDxfId="6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3"/>
  <sheetViews>
    <sheetView workbookViewId="0">
      <selection activeCell="J10" sqref="J10"/>
    </sheetView>
  </sheetViews>
  <sheetFormatPr baseColWidth="10" defaultColWidth="11" defaultRowHeight="16"/>
  <cols>
    <col min="2" max="2" width="17.5" customWidth="1"/>
    <col min="3" max="3" width="19.5" customWidth="1"/>
    <col min="4" max="5" width="16.5" customWidth="1"/>
    <col min="6" max="6" width="20.33203125" customWidth="1"/>
  </cols>
  <sheetData>
    <row r="1" spans="2:12" ht="17" thickBot="1">
      <c r="B1" s="25"/>
      <c r="C1" s="29"/>
      <c r="D1" s="29"/>
      <c r="E1" s="29"/>
      <c r="F1" s="24"/>
    </row>
    <row r="2" spans="2:12" ht="67.5" customHeight="1" thickBot="1">
      <c r="B2" s="124" t="s">
        <v>8</v>
      </c>
      <c r="C2" s="125"/>
      <c r="D2" s="125"/>
      <c r="E2" s="125"/>
      <c r="F2" s="126"/>
      <c r="H2" s="104"/>
      <c r="I2" s="104"/>
      <c r="J2" s="104"/>
      <c r="K2" s="104"/>
      <c r="L2" s="104"/>
    </row>
    <row r="3" spans="2:12" ht="29.25" customHeight="1" thickBot="1">
      <c r="B3" s="9" t="s">
        <v>0</v>
      </c>
      <c r="C3" s="10" t="s">
        <v>19</v>
      </c>
      <c r="D3" s="10"/>
      <c r="E3" s="10"/>
      <c r="F3" s="17" t="s">
        <v>1</v>
      </c>
      <c r="H3" s="105"/>
      <c r="I3" s="105"/>
      <c r="J3" s="105"/>
      <c r="K3" s="105"/>
      <c r="L3" s="105"/>
    </row>
    <row r="4" spans="2:12" ht="30" thickBot="1">
      <c r="B4" s="18">
        <v>11</v>
      </c>
      <c r="C4" s="31">
        <v>480.7</v>
      </c>
      <c r="D4" s="27">
        <f t="shared" ref="D4:D15" si="0">C4*10.7639</f>
        <v>5174.2067299999999</v>
      </c>
      <c r="E4" s="36">
        <f t="shared" ref="E4" si="1">(C4-400)*180</f>
        <v>14525.999999999998</v>
      </c>
      <c r="F4" s="16"/>
      <c r="H4" s="106"/>
      <c r="I4" s="106"/>
      <c r="J4" s="106"/>
      <c r="K4" s="106"/>
      <c r="L4" s="106"/>
    </row>
    <row r="5" spans="2:12" ht="17" thickBot="1">
      <c r="B5" s="13">
        <v>12</v>
      </c>
      <c r="C5" s="31">
        <v>453.9</v>
      </c>
      <c r="D5" s="27">
        <f t="shared" si="0"/>
        <v>4885.7342099999996</v>
      </c>
      <c r="E5" s="36">
        <f t="shared" ref="E5:E15" si="2">(C5-400)*180</f>
        <v>9701.9999999999964</v>
      </c>
      <c r="F5" s="12"/>
      <c r="H5" s="43"/>
      <c r="I5" s="44"/>
      <c r="J5" s="44"/>
      <c r="K5" s="44"/>
      <c r="L5" s="44"/>
    </row>
    <row r="6" spans="2:12" ht="17" thickBot="1">
      <c r="B6" s="14">
        <v>13</v>
      </c>
      <c r="C6" s="31">
        <v>408</v>
      </c>
      <c r="D6" s="27">
        <f t="shared" si="0"/>
        <v>4391.6711999999998</v>
      </c>
      <c r="E6" s="36">
        <f t="shared" si="2"/>
        <v>1440</v>
      </c>
      <c r="F6" s="12"/>
      <c r="H6" s="20"/>
      <c r="I6" s="38"/>
      <c r="J6" s="26"/>
      <c r="K6" s="39"/>
      <c r="L6" s="21"/>
    </row>
    <row r="7" spans="2:12" ht="17" thickBot="1">
      <c r="B7" s="15">
        <v>14</v>
      </c>
      <c r="C7" s="31">
        <v>408</v>
      </c>
      <c r="D7" s="27">
        <f t="shared" si="0"/>
        <v>4391.6711999999998</v>
      </c>
      <c r="E7" s="36">
        <f t="shared" si="2"/>
        <v>1440</v>
      </c>
      <c r="F7" s="12"/>
      <c r="H7" s="41"/>
      <c r="I7" s="40"/>
      <c r="J7" s="26"/>
      <c r="K7" s="39"/>
      <c r="L7" s="21"/>
    </row>
    <row r="8" spans="2:12" ht="17" thickBot="1">
      <c r="B8" s="14">
        <v>15</v>
      </c>
      <c r="C8" s="31">
        <v>408</v>
      </c>
      <c r="D8" s="27">
        <f t="shared" si="0"/>
        <v>4391.6711999999998</v>
      </c>
      <c r="E8" s="36">
        <f t="shared" si="2"/>
        <v>1440</v>
      </c>
      <c r="F8" s="12"/>
      <c r="H8" s="41"/>
      <c r="I8" s="40"/>
      <c r="J8" s="26"/>
      <c r="K8" s="39"/>
      <c r="L8" s="21"/>
    </row>
    <row r="9" spans="2:12" ht="17" thickBot="1">
      <c r="B9" s="14">
        <v>16</v>
      </c>
      <c r="C9" s="31">
        <v>408</v>
      </c>
      <c r="D9" s="27">
        <f t="shared" si="0"/>
        <v>4391.6711999999998</v>
      </c>
      <c r="E9" s="36">
        <f t="shared" si="2"/>
        <v>1440</v>
      </c>
      <c r="F9" s="12"/>
      <c r="H9" s="37"/>
      <c r="I9" s="40"/>
      <c r="J9" s="26"/>
      <c r="K9" s="39"/>
      <c r="L9" s="21"/>
    </row>
    <row r="10" spans="2:12" ht="17" thickBot="1">
      <c r="B10" s="14">
        <v>17</v>
      </c>
      <c r="C10" s="31">
        <v>408</v>
      </c>
      <c r="D10" s="27">
        <f t="shared" si="0"/>
        <v>4391.6711999999998</v>
      </c>
      <c r="E10" s="36">
        <f t="shared" si="2"/>
        <v>1440</v>
      </c>
      <c r="F10" s="12"/>
      <c r="H10" s="37"/>
      <c r="I10" s="40"/>
      <c r="J10" s="26"/>
      <c r="K10" s="39"/>
      <c r="L10" s="21"/>
    </row>
    <row r="11" spans="2:12" ht="17" thickBot="1">
      <c r="B11" s="15">
        <v>18</v>
      </c>
      <c r="C11" s="31">
        <v>408</v>
      </c>
      <c r="D11" s="27">
        <f t="shared" si="0"/>
        <v>4391.6711999999998</v>
      </c>
      <c r="E11" s="36">
        <f t="shared" si="2"/>
        <v>1440</v>
      </c>
      <c r="F11" s="12"/>
      <c r="H11" s="41"/>
      <c r="I11" s="40"/>
      <c r="J11" s="26"/>
      <c r="K11" s="39"/>
      <c r="L11" s="21"/>
    </row>
    <row r="12" spans="2:12" ht="17" thickBot="1">
      <c r="B12" s="13">
        <v>19</v>
      </c>
      <c r="C12" s="31">
        <v>408</v>
      </c>
      <c r="D12" s="27">
        <f t="shared" si="0"/>
        <v>4391.6711999999998</v>
      </c>
      <c r="E12" s="36">
        <f t="shared" si="2"/>
        <v>1440</v>
      </c>
      <c r="F12" s="12"/>
      <c r="H12" s="37"/>
      <c r="I12" s="38"/>
      <c r="J12" s="26"/>
      <c r="K12" s="39"/>
      <c r="L12" s="21"/>
    </row>
    <row r="13" spans="2:12" ht="17" thickBot="1">
      <c r="B13" s="13">
        <v>20</v>
      </c>
      <c r="C13" s="31">
        <v>408</v>
      </c>
      <c r="D13" s="27">
        <f t="shared" si="0"/>
        <v>4391.6711999999998</v>
      </c>
      <c r="E13" s="36">
        <f t="shared" si="2"/>
        <v>1440</v>
      </c>
      <c r="F13" s="12"/>
      <c r="H13" s="41"/>
      <c r="I13" s="40"/>
      <c r="J13" s="26"/>
      <c r="K13" s="39"/>
      <c r="L13" s="21"/>
    </row>
    <row r="14" spans="2:12">
      <c r="B14" s="14">
        <v>21</v>
      </c>
      <c r="C14" s="31">
        <v>408</v>
      </c>
      <c r="D14" s="27">
        <f t="shared" si="0"/>
        <v>4391.6711999999998</v>
      </c>
      <c r="E14" s="36">
        <f t="shared" si="2"/>
        <v>1440</v>
      </c>
      <c r="F14" s="12"/>
      <c r="H14" s="41"/>
      <c r="I14" s="40"/>
      <c r="J14" s="26"/>
      <c r="K14" s="39"/>
      <c r="L14" s="21"/>
    </row>
    <row r="15" spans="2:12">
      <c r="B15" s="14">
        <v>22</v>
      </c>
      <c r="C15" s="28">
        <v>448.75</v>
      </c>
      <c r="D15" s="27">
        <f t="shared" si="0"/>
        <v>4830.3001249999998</v>
      </c>
      <c r="E15" s="36">
        <f t="shared" si="2"/>
        <v>8775</v>
      </c>
      <c r="F15" s="12"/>
      <c r="H15" s="20"/>
      <c r="I15" s="40"/>
      <c r="J15" s="26"/>
      <c r="K15" s="39"/>
      <c r="L15" s="21"/>
    </row>
    <row r="16" spans="2:12" ht="17" thickBot="1">
      <c r="B16" s="25"/>
      <c r="C16" s="29"/>
      <c r="D16" s="29"/>
      <c r="E16" s="29"/>
      <c r="F16" s="24"/>
      <c r="H16" s="37"/>
      <c r="I16" s="40"/>
      <c r="J16" s="26"/>
      <c r="K16" s="39"/>
      <c r="L16" s="21"/>
    </row>
    <row r="17" spans="2:12" ht="69" customHeight="1" thickBot="1">
      <c r="B17" s="124" t="s">
        <v>9</v>
      </c>
      <c r="C17" s="125"/>
      <c r="D17" s="125"/>
      <c r="E17" s="125"/>
      <c r="F17" s="126"/>
      <c r="H17" s="20"/>
      <c r="I17" s="40"/>
      <c r="J17" s="26"/>
      <c r="K17" s="39"/>
      <c r="L17" s="21"/>
    </row>
    <row r="18" spans="2:12" ht="17" thickBot="1">
      <c r="B18" s="9" t="s">
        <v>0</v>
      </c>
      <c r="C18" s="10" t="s">
        <v>19</v>
      </c>
      <c r="D18" s="10"/>
      <c r="E18" s="10"/>
      <c r="F18" s="17" t="s">
        <v>1</v>
      </c>
      <c r="H18" s="20"/>
      <c r="I18" s="40"/>
      <c r="J18" s="26"/>
      <c r="K18" s="39"/>
      <c r="L18" s="21"/>
    </row>
    <row r="19" spans="2:12" ht="17" thickBot="1">
      <c r="B19" s="18">
        <v>1</v>
      </c>
      <c r="C19" s="31">
        <v>480.7</v>
      </c>
      <c r="D19" s="27">
        <f t="shared" ref="D19:D31" si="3">C19*10.7639</f>
        <v>5174.2067299999999</v>
      </c>
      <c r="E19" s="36">
        <f t="shared" ref="E19" si="4">(C19-400)*180</f>
        <v>14525.999999999998</v>
      </c>
      <c r="F19" s="16"/>
      <c r="H19" s="20"/>
      <c r="I19" s="38"/>
      <c r="J19" s="26"/>
      <c r="K19" s="39"/>
      <c r="L19" s="21"/>
    </row>
    <row r="20" spans="2:12" ht="17" thickBot="1">
      <c r="B20" s="13">
        <v>2</v>
      </c>
      <c r="C20" s="31">
        <v>453.9</v>
      </c>
      <c r="D20" s="27">
        <f t="shared" si="3"/>
        <v>4885.7342099999996</v>
      </c>
      <c r="E20" s="36">
        <f t="shared" ref="E20:E31" si="5">(C20-400)*180</f>
        <v>9701.9999999999964</v>
      </c>
      <c r="F20" s="12"/>
      <c r="H20" s="42"/>
      <c r="I20" s="42"/>
      <c r="J20" s="42"/>
      <c r="K20" s="42"/>
      <c r="L20" s="42"/>
    </row>
    <row r="21" spans="2:12" ht="17" thickBot="1">
      <c r="B21" s="14">
        <v>3</v>
      </c>
      <c r="C21" s="31">
        <v>408</v>
      </c>
      <c r="D21" s="27">
        <f t="shared" si="3"/>
        <v>4391.6711999999998</v>
      </c>
      <c r="E21" s="36">
        <f t="shared" si="5"/>
        <v>1440</v>
      </c>
      <c r="F21" s="12"/>
    </row>
    <row r="22" spans="2:12" ht="17" thickBot="1">
      <c r="B22" s="15">
        <v>4</v>
      </c>
      <c r="C22" s="31">
        <v>453.9</v>
      </c>
      <c r="D22" s="27">
        <f t="shared" si="3"/>
        <v>4885.7342099999996</v>
      </c>
      <c r="E22" s="36">
        <f t="shared" si="5"/>
        <v>9701.9999999999964</v>
      </c>
      <c r="F22" s="12"/>
    </row>
    <row r="23" spans="2:12" ht="17" thickBot="1">
      <c r="B23" s="14">
        <v>5</v>
      </c>
      <c r="C23" s="31">
        <v>453.9</v>
      </c>
      <c r="D23" s="27">
        <f t="shared" si="3"/>
        <v>4885.7342099999996</v>
      </c>
      <c r="E23" s="36">
        <f t="shared" si="5"/>
        <v>9701.9999999999964</v>
      </c>
      <c r="F23" s="12"/>
    </row>
    <row r="24" spans="2:12" ht="17" thickBot="1">
      <c r="B24" s="14">
        <v>6</v>
      </c>
      <c r="C24" s="31">
        <v>453.9</v>
      </c>
      <c r="D24" s="27">
        <f t="shared" si="3"/>
        <v>4885.7342099999996</v>
      </c>
      <c r="E24" s="36">
        <f t="shared" si="5"/>
        <v>9701.9999999999964</v>
      </c>
      <c r="F24" s="12"/>
    </row>
    <row r="25" spans="2:12" ht="17" thickBot="1">
      <c r="B25" s="14">
        <v>7</v>
      </c>
      <c r="C25" s="31">
        <v>428.7</v>
      </c>
      <c r="D25" s="27">
        <f t="shared" si="3"/>
        <v>4614.4839299999994</v>
      </c>
      <c r="E25" s="36">
        <f t="shared" si="5"/>
        <v>5165.9999999999982</v>
      </c>
      <c r="F25" s="12"/>
    </row>
    <row r="26" spans="2:12" ht="17" thickBot="1">
      <c r="B26" s="15">
        <v>8</v>
      </c>
      <c r="C26" s="31">
        <v>470.7</v>
      </c>
      <c r="D26" s="27">
        <f t="shared" si="3"/>
        <v>5066.5677299999998</v>
      </c>
      <c r="E26" s="36">
        <f t="shared" si="5"/>
        <v>12725.999999999998</v>
      </c>
      <c r="F26" s="12"/>
    </row>
    <row r="27" spans="2:12" ht="17" thickBot="1">
      <c r="B27" s="13">
        <v>9</v>
      </c>
      <c r="C27" s="31">
        <v>453.9</v>
      </c>
      <c r="D27" s="27">
        <f t="shared" si="3"/>
        <v>4885.7342099999996</v>
      </c>
      <c r="E27" s="36">
        <f t="shared" si="5"/>
        <v>9701.9999999999964</v>
      </c>
      <c r="F27" s="12"/>
    </row>
    <row r="28" spans="2:12" ht="17" thickBot="1">
      <c r="B28" s="13">
        <v>10</v>
      </c>
      <c r="C28" s="31">
        <v>453.9</v>
      </c>
      <c r="D28" s="27">
        <f t="shared" si="3"/>
        <v>4885.7342099999996</v>
      </c>
      <c r="E28" s="36">
        <f t="shared" si="5"/>
        <v>9701.9999999999964</v>
      </c>
      <c r="F28" s="12"/>
    </row>
    <row r="29" spans="2:12" ht="17" thickBot="1">
      <c r="B29" s="14">
        <v>11</v>
      </c>
      <c r="C29" s="31">
        <v>453.9</v>
      </c>
      <c r="D29" s="27">
        <f t="shared" si="3"/>
        <v>4885.7342099999996</v>
      </c>
      <c r="E29" s="36">
        <f t="shared" si="5"/>
        <v>9701.9999999999964</v>
      </c>
      <c r="F29" s="12"/>
    </row>
    <row r="30" spans="2:12">
      <c r="B30" s="14">
        <v>12</v>
      </c>
      <c r="C30" s="31">
        <v>453.9</v>
      </c>
      <c r="D30" s="27">
        <f t="shared" si="3"/>
        <v>4885.7342099999996</v>
      </c>
      <c r="E30" s="36">
        <f t="shared" si="5"/>
        <v>9701.9999999999964</v>
      </c>
      <c r="F30" s="12"/>
    </row>
    <row r="31" spans="2:12">
      <c r="B31" s="14">
        <v>13</v>
      </c>
      <c r="C31" s="28">
        <v>480.7</v>
      </c>
      <c r="D31" s="27">
        <f t="shared" si="3"/>
        <v>5174.2067299999999</v>
      </c>
      <c r="E31" s="36">
        <f t="shared" si="5"/>
        <v>14525.999999999998</v>
      </c>
      <c r="F31" s="12"/>
    </row>
    <row r="32" spans="2:12" ht="17" thickBot="1">
      <c r="B32" s="23"/>
      <c r="C32" s="22"/>
      <c r="D32" s="22"/>
      <c r="E32" s="22"/>
      <c r="F32" s="24"/>
    </row>
    <row r="33" spans="2:6" ht="15.75" customHeight="1">
      <c r="B33" s="116"/>
      <c r="C33" s="117"/>
      <c r="D33" s="117"/>
      <c r="E33" s="117"/>
      <c r="F33" s="118"/>
    </row>
    <row r="34" spans="2:6" ht="15.75" customHeight="1">
      <c r="B34" s="119"/>
      <c r="C34" s="105"/>
      <c r="D34" s="105"/>
      <c r="E34" s="105"/>
      <c r="F34" s="120"/>
    </row>
    <row r="35" spans="2:6" ht="32.25" customHeight="1" thickBot="1">
      <c r="B35" s="121"/>
      <c r="C35" s="122"/>
      <c r="D35" s="122"/>
      <c r="E35" s="122"/>
      <c r="F35" s="123"/>
    </row>
    <row r="36" spans="2:6" ht="29.25" customHeight="1" thickBot="1">
      <c r="B36" s="107" t="s">
        <v>7</v>
      </c>
      <c r="C36" s="108"/>
      <c r="D36" s="108"/>
      <c r="E36" s="108"/>
      <c r="F36" s="109"/>
    </row>
    <row r="37" spans="2:6">
      <c r="B37" s="9" t="s">
        <v>0</v>
      </c>
      <c r="C37" s="10" t="s">
        <v>19</v>
      </c>
      <c r="D37" s="10"/>
      <c r="E37" s="10"/>
      <c r="F37" s="11" t="s">
        <v>1</v>
      </c>
    </row>
    <row r="38" spans="2:6">
      <c r="B38" s="1">
        <v>1</v>
      </c>
      <c r="C38" s="30">
        <v>446.1</v>
      </c>
      <c r="D38" s="30"/>
      <c r="E38" s="30"/>
      <c r="F38" s="2"/>
    </row>
    <row r="39" spans="2:6">
      <c r="B39" s="1">
        <v>2</v>
      </c>
      <c r="C39" s="30">
        <v>408</v>
      </c>
      <c r="D39" s="30"/>
      <c r="E39" s="30"/>
      <c r="F39" s="2"/>
    </row>
    <row r="40" spans="2:6">
      <c r="B40" s="1">
        <v>3</v>
      </c>
      <c r="C40" s="30">
        <v>408</v>
      </c>
      <c r="D40" s="30"/>
      <c r="E40" s="30"/>
      <c r="F40" s="2"/>
    </row>
    <row r="41" spans="2:6">
      <c r="B41" s="1">
        <v>4</v>
      </c>
      <c r="C41" s="30">
        <v>408</v>
      </c>
      <c r="D41" s="30"/>
      <c r="E41" s="30"/>
      <c r="F41" s="2"/>
    </row>
    <row r="42" spans="2:6">
      <c r="B42" s="1">
        <v>5</v>
      </c>
      <c r="C42" s="30">
        <v>408</v>
      </c>
      <c r="D42" s="30"/>
      <c r="E42" s="30"/>
      <c r="F42" s="2"/>
    </row>
    <row r="43" spans="2:6">
      <c r="B43" s="1">
        <v>6</v>
      </c>
      <c r="C43" s="30">
        <v>408</v>
      </c>
      <c r="D43" s="30"/>
      <c r="E43" s="30"/>
      <c r="F43" s="2"/>
    </row>
    <row r="44" spans="2:6">
      <c r="B44" s="1">
        <v>7</v>
      </c>
      <c r="C44" s="30">
        <v>408</v>
      </c>
      <c r="D44" s="30"/>
      <c r="E44" s="30"/>
      <c r="F44" s="2"/>
    </row>
    <row r="45" spans="2:6">
      <c r="B45" s="1">
        <v>8</v>
      </c>
      <c r="C45" s="30">
        <v>408</v>
      </c>
      <c r="D45" s="30"/>
      <c r="E45" s="30"/>
      <c r="F45" s="2"/>
    </row>
    <row r="46" spans="2:6">
      <c r="B46" s="1">
        <v>9</v>
      </c>
      <c r="C46" s="30">
        <v>408</v>
      </c>
      <c r="D46" s="30"/>
      <c r="E46" s="30"/>
      <c r="F46" s="2"/>
    </row>
    <row r="47" spans="2:6">
      <c r="B47" s="1">
        <v>10</v>
      </c>
      <c r="C47" s="30">
        <v>408</v>
      </c>
      <c r="D47" s="30"/>
      <c r="E47" s="30"/>
      <c r="F47" s="2"/>
    </row>
    <row r="48" spans="2:6" ht="17" thickBot="1">
      <c r="B48" s="7"/>
      <c r="C48" s="8"/>
      <c r="D48" s="8"/>
      <c r="E48" s="8"/>
      <c r="F48" s="7"/>
    </row>
    <row r="49" spans="2:6" ht="69" customHeight="1" thickBot="1">
      <c r="B49" s="107" t="s">
        <v>5</v>
      </c>
      <c r="C49" s="108"/>
      <c r="D49" s="108"/>
      <c r="E49" s="108"/>
      <c r="F49" s="109"/>
    </row>
    <row r="50" spans="2:6">
      <c r="B50" s="9" t="s">
        <v>0</v>
      </c>
      <c r="C50" s="10" t="s">
        <v>19</v>
      </c>
      <c r="D50" s="10"/>
      <c r="E50" s="10"/>
      <c r="F50" s="11" t="s">
        <v>1</v>
      </c>
    </row>
    <row r="51" spans="2:6" ht="18" customHeight="1">
      <c r="B51" s="1">
        <v>1</v>
      </c>
      <c r="C51" s="30">
        <v>480.7</v>
      </c>
      <c r="D51" s="30"/>
      <c r="E51" s="30"/>
      <c r="F51" s="2"/>
    </row>
    <row r="52" spans="2:6">
      <c r="B52" s="1">
        <v>2</v>
      </c>
      <c r="C52" s="30">
        <v>453.9</v>
      </c>
      <c r="D52" s="30"/>
      <c r="E52" s="30"/>
      <c r="F52" s="2"/>
    </row>
    <row r="53" spans="2:6">
      <c r="B53" s="1">
        <v>3</v>
      </c>
      <c r="C53" s="30">
        <v>453.9</v>
      </c>
      <c r="D53" s="30"/>
      <c r="E53" s="30"/>
      <c r="F53" s="2"/>
    </row>
    <row r="54" spans="2:6">
      <c r="B54" s="1">
        <v>4</v>
      </c>
      <c r="C54" s="30">
        <v>453.9</v>
      </c>
      <c r="D54" s="30"/>
      <c r="E54" s="30"/>
      <c r="F54" s="2"/>
    </row>
    <row r="55" spans="2:6">
      <c r="B55" s="1">
        <v>5</v>
      </c>
      <c r="C55" s="30">
        <v>453.9</v>
      </c>
      <c r="D55" s="30"/>
      <c r="E55" s="30"/>
      <c r="F55" s="2"/>
    </row>
    <row r="56" spans="2:6">
      <c r="B56" s="1">
        <v>6</v>
      </c>
      <c r="C56" s="30">
        <v>505</v>
      </c>
      <c r="D56" s="30"/>
      <c r="E56" s="30"/>
      <c r="F56" s="2"/>
    </row>
    <row r="57" spans="2:6">
      <c r="B57" s="1">
        <v>7</v>
      </c>
      <c r="C57" s="30">
        <v>475.7</v>
      </c>
      <c r="D57" s="30"/>
      <c r="E57" s="30"/>
      <c r="F57" s="2"/>
    </row>
    <row r="58" spans="2:6">
      <c r="B58" s="1">
        <v>8</v>
      </c>
      <c r="C58" s="30">
        <v>530.1</v>
      </c>
      <c r="D58" s="30"/>
      <c r="E58" s="30"/>
      <c r="F58" s="2"/>
    </row>
    <row r="59" spans="2:6">
      <c r="B59" s="1">
        <v>9</v>
      </c>
      <c r="C59" s="30">
        <v>453.9</v>
      </c>
      <c r="D59" s="30"/>
      <c r="E59" s="30"/>
      <c r="F59" s="2"/>
    </row>
    <row r="60" spans="2:6">
      <c r="B60" s="1">
        <v>10</v>
      </c>
      <c r="C60" s="30">
        <v>453.9</v>
      </c>
      <c r="D60" s="30"/>
      <c r="E60" s="30"/>
      <c r="F60" s="2"/>
    </row>
    <row r="61" spans="2:6">
      <c r="B61" s="1">
        <v>11</v>
      </c>
      <c r="C61" s="30">
        <v>453.9</v>
      </c>
      <c r="D61" s="30"/>
      <c r="E61" s="30"/>
      <c r="F61" s="2"/>
    </row>
    <row r="62" spans="2:6">
      <c r="B62" s="3">
        <v>12</v>
      </c>
      <c r="C62" s="30">
        <v>453.9</v>
      </c>
      <c r="D62" s="35"/>
      <c r="E62" s="35"/>
      <c r="F62" s="4"/>
    </row>
    <row r="63" spans="2:6" ht="17" thickBot="1">
      <c r="B63" s="5">
        <v>13</v>
      </c>
      <c r="C63" s="32">
        <v>480.7</v>
      </c>
      <c r="D63" s="32"/>
      <c r="E63" s="32"/>
      <c r="F63" s="6"/>
    </row>
    <row r="64" spans="2:6" ht="17" thickBot="1">
      <c r="B64" s="7"/>
      <c r="C64" s="7"/>
      <c r="D64" s="7"/>
      <c r="E64" s="7"/>
      <c r="F64" s="7"/>
    </row>
    <row r="65" spans="2:6" ht="70.5" customHeight="1" thickBot="1">
      <c r="B65" s="107" t="s">
        <v>6</v>
      </c>
      <c r="C65" s="108"/>
      <c r="D65" s="108"/>
      <c r="E65" s="108"/>
      <c r="F65" s="109"/>
    </row>
    <row r="66" spans="2:6">
      <c r="B66" s="9" t="s">
        <v>0</v>
      </c>
      <c r="C66" s="10" t="s">
        <v>19</v>
      </c>
      <c r="D66" s="10"/>
      <c r="E66" s="10"/>
      <c r="F66" s="11" t="s">
        <v>1</v>
      </c>
    </row>
    <row r="67" spans="2:6">
      <c r="B67" s="1">
        <v>1</v>
      </c>
      <c r="C67" s="30">
        <v>465.4</v>
      </c>
      <c r="D67" s="30"/>
      <c r="E67" s="30"/>
      <c r="F67" s="2"/>
    </row>
    <row r="68" spans="2:6">
      <c r="B68" s="1">
        <v>2</v>
      </c>
      <c r="C68" s="30">
        <v>441.15</v>
      </c>
      <c r="D68" s="30"/>
      <c r="E68" s="30"/>
      <c r="F68" s="2"/>
    </row>
    <row r="69" spans="2:6">
      <c r="B69" s="1">
        <v>3</v>
      </c>
      <c r="C69" s="30">
        <v>441.15</v>
      </c>
      <c r="D69" s="30"/>
      <c r="E69" s="30"/>
      <c r="F69" s="2"/>
    </row>
    <row r="70" spans="2:6">
      <c r="B70" s="1">
        <v>4</v>
      </c>
      <c r="C70" s="30">
        <v>441.15</v>
      </c>
      <c r="D70" s="30"/>
      <c r="E70" s="30"/>
      <c r="F70" s="2"/>
    </row>
    <row r="71" spans="2:6" ht="18.75" customHeight="1">
      <c r="B71" s="1">
        <v>5</v>
      </c>
      <c r="C71" s="30">
        <v>441.15</v>
      </c>
      <c r="D71" s="30"/>
      <c r="E71" s="30"/>
      <c r="F71" s="2"/>
    </row>
    <row r="72" spans="2:6">
      <c r="B72" s="1">
        <v>6</v>
      </c>
      <c r="C72" s="30">
        <v>441.15</v>
      </c>
      <c r="D72" s="30"/>
      <c r="E72" s="30"/>
      <c r="F72" s="2"/>
    </row>
    <row r="73" spans="2:6">
      <c r="B73" s="1">
        <v>7</v>
      </c>
      <c r="C73" s="30">
        <v>459.8</v>
      </c>
      <c r="D73" s="30"/>
      <c r="E73" s="30"/>
      <c r="F73" s="2"/>
    </row>
    <row r="74" spans="2:6">
      <c r="B74" s="1">
        <v>8</v>
      </c>
      <c r="C74" s="30">
        <v>500.8</v>
      </c>
      <c r="D74" s="30"/>
      <c r="E74" s="30"/>
      <c r="F74" s="2"/>
    </row>
    <row r="75" spans="2:6">
      <c r="B75" s="1">
        <v>9</v>
      </c>
      <c r="C75" s="30">
        <v>441.15</v>
      </c>
      <c r="D75" s="30"/>
      <c r="E75" s="30"/>
      <c r="F75" s="2"/>
    </row>
    <row r="76" spans="2:6">
      <c r="B76" s="1">
        <v>10</v>
      </c>
      <c r="C76" s="30">
        <v>441.15</v>
      </c>
      <c r="D76" s="30"/>
      <c r="E76" s="30"/>
      <c r="F76" s="2"/>
    </row>
    <row r="77" spans="2:6">
      <c r="B77" s="1">
        <v>11</v>
      </c>
      <c r="C77" s="30">
        <v>441.15</v>
      </c>
      <c r="D77" s="30"/>
      <c r="E77" s="30"/>
      <c r="F77" s="2"/>
    </row>
    <row r="78" spans="2:6" ht="17" thickBot="1">
      <c r="B78" s="3">
        <v>12</v>
      </c>
      <c r="C78" s="30">
        <v>441.15</v>
      </c>
      <c r="D78" s="35"/>
      <c r="E78" s="35"/>
      <c r="F78" s="4"/>
    </row>
    <row r="79" spans="2:6" ht="17" thickBot="1">
      <c r="B79" s="3">
        <v>13</v>
      </c>
      <c r="C79" s="30">
        <v>441.15</v>
      </c>
      <c r="D79" s="35"/>
      <c r="E79" s="35"/>
      <c r="F79" s="34"/>
    </row>
    <row r="80" spans="2:6">
      <c r="B80" s="1">
        <v>14</v>
      </c>
      <c r="C80" s="30">
        <v>465.4</v>
      </c>
      <c r="D80" s="30"/>
      <c r="E80" s="30"/>
      <c r="F80" s="33"/>
    </row>
    <row r="81" spans="2:6" ht="17" thickBot="1">
      <c r="B81" s="20"/>
      <c r="C81" s="19"/>
      <c r="D81" s="19"/>
      <c r="E81" s="19"/>
      <c r="F81" s="21"/>
    </row>
    <row r="82" spans="2:6" ht="69" customHeight="1" thickBot="1">
      <c r="B82" s="107" t="s">
        <v>11</v>
      </c>
      <c r="C82" s="108"/>
      <c r="D82" s="108"/>
      <c r="E82" s="108"/>
      <c r="F82" s="109"/>
    </row>
    <row r="83" spans="2:6">
      <c r="B83" s="9" t="s">
        <v>0</v>
      </c>
      <c r="C83" s="10" t="s">
        <v>19</v>
      </c>
      <c r="D83" s="10"/>
      <c r="E83" s="10"/>
      <c r="F83" s="11" t="s">
        <v>1</v>
      </c>
    </row>
    <row r="84" spans="2:6">
      <c r="B84" s="1">
        <v>11</v>
      </c>
      <c r="C84" s="30">
        <v>456.6</v>
      </c>
      <c r="D84" s="30"/>
      <c r="E84" s="30"/>
      <c r="F84" s="2"/>
    </row>
    <row r="85" spans="2:6">
      <c r="B85" s="1">
        <v>12</v>
      </c>
      <c r="C85" s="30">
        <v>450.6</v>
      </c>
      <c r="D85" s="30"/>
      <c r="E85" s="30"/>
      <c r="F85" s="2"/>
    </row>
    <row r="86" spans="2:6">
      <c r="B86" s="1">
        <v>13</v>
      </c>
      <c r="C86" s="30">
        <v>444.8</v>
      </c>
      <c r="D86" s="30"/>
      <c r="E86" s="30"/>
      <c r="F86" s="2"/>
    </row>
    <row r="87" spans="2:6">
      <c r="B87" s="1">
        <v>14</v>
      </c>
      <c r="C87" s="30">
        <v>438.8</v>
      </c>
      <c r="D87" s="30"/>
      <c r="E87" s="30"/>
      <c r="F87" s="2"/>
    </row>
    <row r="88" spans="2:6">
      <c r="B88" s="1">
        <v>15</v>
      </c>
      <c r="C88" s="30">
        <v>432.9</v>
      </c>
      <c r="D88" s="30"/>
      <c r="E88" s="30"/>
      <c r="F88" s="2"/>
    </row>
    <row r="89" spans="2:6">
      <c r="B89" s="1">
        <v>16</v>
      </c>
      <c r="C89" s="30">
        <v>427</v>
      </c>
      <c r="D89" s="30"/>
      <c r="E89" s="30"/>
      <c r="F89" s="2"/>
    </row>
    <row r="90" spans="2:6">
      <c r="B90" s="1">
        <v>17</v>
      </c>
      <c r="C90" s="30">
        <v>421.1</v>
      </c>
      <c r="D90" s="30"/>
      <c r="E90" s="30"/>
      <c r="F90" s="2"/>
    </row>
    <row r="91" spans="2:6" ht="16.5" customHeight="1">
      <c r="B91" s="1">
        <v>18</v>
      </c>
      <c r="C91" s="30">
        <v>429.2</v>
      </c>
      <c r="D91" s="30"/>
      <c r="E91" s="30"/>
      <c r="F91" s="2"/>
    </row>
    <row r="92" spans="2:6" ht="17" thickBot="1"/>
    <row r="93" spans="2:6" ht="15.75" customHeight="1">
      <c r="B93" s="116"/>
      <c r="C93" s="117"/>
      <c r="D93" s="117"/>
      <c r="E93" s="117"/>
      <c r="F93" s="118"/>
    </row>
    <row r="94" spans="2:6" ht="15.75" customHeight="1">
      <c r="B94" s="119"/>
      <c r="C94" s="105"/>
      <c r="D94" s="105"/>
      <c r="E94" s="105"/>
      <c r="F94" s="120"/>
    </row>
    <row r="95" spans="2:6" ht="33" customHeight="1" thickBot="1">
      <c r="B95" s="121"/>
      <c r="C95" s="122"/>
      <c r="D95" s="122"/>
      <c r="E95" s="122"/>
      <c r="F95" s="123"/>
    </row>
    <row r="96" spans="2:6" ht="29.25" customHeight="1" thickBot="1">
      <c r="B96" s="127" t="s">
        <v>10</v>
      </c>
      <c r="C96" s="128"/>
      <c r="D96" s="128"/>
      <c r="E96" s="128"/>
      <c r="F96" s="129"/>
    </row>
    <row r="97" spans="2:6">
      <c r="B97" s="9" t="s">
        <v>0</v>
      </c>
      <c r="C97" s="10" t="s">
        <v>19</v>
      </c>
      <c r="D97" s="10"/>
      <c r="E97" s="10"/>
      <c r="F97" s="11" t="s">
        <v>1</v>
      </c>
    </row>
    <row r="98" spans="2:6">
      <c r="B98" s="1">
        <v>1</v>
      </c>
      <c r="C98" s="30">
        <v>547</v>
      </c>
      <c r="D98" s="30"/>
      <c r="E98" s="30"/>
      <c r="F98" s="2"/>
    </row>
    <row r="99" spans="2:6">
      <c r="B99" s="1">
        <v>2</v>
      </c>
      <c r="C99" s="30">
        <v>509.8</v>
      </c>
      <c r="D99" s="30"/>
      <c r="E99" s="30"/>
      <c r="F99" s="2"/>
    </row>
    <row r="100" spans="2:6">
      <c r="B100" s="1">
        <v>3</v>
      </c>
      <c r="C100" s="30">
        <v>503.9</v>
      </c>
      <c r="D100" s="30"/>
      <c r="E100" s="30"/>
      <c r="F100" s="2"/>
    </row>
    <row r="101" spans="2:6">
      <c r="B101" s="1">
        <v>4</v>
      </c>
      <c r="C101" s="30">
        <v>498</v>
      </c>
      <c r="D101" s="30"/>
      <c r="E101" s="30"/>
      <c r="F101" s="2"/>
    </row>
    <row r="102" spans="2:6">
      <c r="B102" s="1">
        <v>5</v>
      </c>
      <c r="C102" s="30">
        <v>492.1</v>
      </c>
      <c r="D102" s="30"/>
      <c r="E102" s="30"/>
      <c r="F102" s="2"/>
    </row>
    <row r="103" spans="2:6">
      <c r="B103" s="1">
        <v>6</v>
      </c>
      <c r="C103" s="30">
        <v>486.2</v>
      </c>
      <c r="D103" s="30"/>
      <c r="E103" s="30"/>
      <c r="F103" s="2"/>
    </row>
    <row r="104" spans="2:6">
      <c r="B104" s="1">
        <v>7</v>
      </c>
      <c r="C104" s="30">
        <v>480.3</v>
      </c>
      <c r="D104" s="30"/>
      <c r="E104" s="30"/>
      <c r="F104" s="2"/>
    </row>
    <row r="105" spans="2:6">
      <c r="B105" s="1">
        <v>8</v>
      </c>
      <c r="C105" s="30">
        <v>474.3</v>
      </c>
      <c r="D105" s="30"/>
      <c r="E105" s="30"/>
      <c r="F105" s="2"/>
    </row>
    <row r="106" spans="2:6">
      <c r="B106" s="1">
        <v>9</v>
      </c>
      <c r="C106" s="30">
        <v>468.4</v>
      </c>
      <c r="D106" s="30"/>
      <c r="E106" s="30"/>
      <c r="F106" s="2"/>
    </row>
    <row r="107" spans="2:6" ht="16.5" customHeight="1">
      <c r="B107" s="1">
        <v>10</v>
      </c>
      <c r="C107" s="30">
        <v>462.5</v>
      </c>
      <c r="D107" s="30"/>
      <c r="E107" s="30"/>
      <c r="F107" s="2"/>
    </row>
    <row r="108" spans="2:6" ht="17" thickBot="1"/>
    <row r="109" spans="2:6" ht="69" customHeight="1" thickBot="1">
      <c r="B109" s="127" t="s">
        <v>4</v>
      </c>
      <c r="C109" s="128"/>
      <c r="D109" s="128"/>
      <c r="E109" s="128"/>
      <c r="F109" s="129"/>
    </row>
    <row r="110" spans="2:6">
      <c r="B110" s="9" t="s">
        <v>0</v>
      </c>
      <c r="C110" s="10" t="s">
        <v>19</v>
      </c>
      <c r="D110" s="10"/>
      <c r="E110" s="10"/>
      <c r="F110" s="11" t="s">
        <v>1</v>
      </c>
    </row>
    <row r="111" spans="2:6">
      <c r="B111" s="1">
        <v>1</v>
      </c>
      <c r="C111" s="30">
        <v>468.5</v>
      </c>
      <c r="D111" s="30"/>
      <c r="E111" s="30"/>
      <c r="F111" s="2"/>
    </row>
    <row r="112" spans="2:6">
      <c r="B112" s="1">
        <v>2</v>
      </c>
      <c r="C112" s="30">
        <v>441.15</v>
      </c>
      <c r="D112" s="30"/>
      <c r="E112" s="30"/>
      <c r="F112" s="2"/>
    </row>
    <row r="113" spans="1:6">
      <c r="B113" s="1">
        <v>3</v>
      </c>
      <c r="C113" s="30">
        <v>441.15</v>
      </c>
      <c r="D113" s="30"/>
      <c r="E113" s="30"/>
      <c r="F113" s="2"/>
    </row>
    <row r="114" spans="1:6">
      <c r="B114" s="1">
        <v>4</v>
      </c>
      <c r="C114" s="30">
        <v>441.15</v>
      </c>
      <c r="D114" s="30"/>
      <c r="E114" s="30"/>
      <c r="F114" s="2"/>
    </row>
    <row r="115" spans="1:6">
      <c r="B115" s="1">
        <v>5</v>
      </c>
      <c r="C115" s="30">
        <v>441.15</v>
      </c>
      <c r="D115" s="30"/>
      <c r="E115" s="30"/>
      <c r="F115" s="2"/>
    </row>
    <row r="116" spans="1:6">
      <c r="B116" s="1">
        <v>6</v>
      </c>
      <c r="C116" s="30">
        <v>441.15</v>
      </c>
      <c r="D116" s="30"/>
      <c r="E116" s="30"/>
      <c r="F116" s="2"/>
    </row>
    <row r="117" spans="1:6">
      <c r="B117" s="1">
        <v>7</v>
      </c>
      <c r="C117" s="30">
        <v>475.6</v>
      </c>
      <c r="D117" s="30"/>
      <c r="E117" s="30"/>
      <c r="F117" s="2"/>
    </row>
    <row r="118" spans="1:6">
      <c r="B118" s="1">
        <v>8</v>
      </c>
      <c r="C118" s="30">
        <v>475.6</v>
      </c>
      <c r="D118" s="30"/>
      <c r="E118" s="30"/>
      <c r="F118" s="2"/>
    </row>
    <row r="119" spans="1:6">
      <c r="B119" s="1">
        <v>9</v>
      </c>
      <c r="C119" s="30">
        <v>441.15</v>
      </c>
      <c r="D119" s="30"/>
      <c r="E119" s="30"/>
      <c r="F119" s="2"/>
    </row>
    <row r="120" spans="1:6">
      <c r="B120" s="1">
        <v>10</v>
      </c>
      <c r="C120" s="30">
        <v>441.15</v>
      </c>
      <c r="D120" s="30"/>
      <c r="E120" s="30"/>
      <c r="F120" s="2"/>
    </row>
    <row r="121" spans="1:6">
      <c r="B121" s="1">
        <v>11</v>
      </c>
      <c r="C121" s="30">
        <v>441.15</v>
      </c>
      <c r="D121" s="30"/>
      <c r="E121" s="30"/>
      <c r="F121" s="2"/>
    </row>
    <row r="122" spans="1:6">
      <c r="B122" s="3">
        <v>12</v>
      </c>
      <c r="C122" s="30">
        <v>441.15</v>
      </c>
      <c r="D122" s="35"/>
      <c r="E122" s="35"/>
      <c r="F122" s="4"/>
    </row>
    <row r="123" spans="1:6" ht="17" thickBot="1">
      <c r="B123" s="5">
        <v>13</v>
      </c>
      <c r="C123" s="30">
        <v>441.15</v>
      </c>
      <c r="D123" s="35"/>
      <c r="E123" s="35"/>
      <c r="F123" s="4"/>
    </row>
    <row r="124" spans="1:6" ht="17" thickBot="1">
      <c r="A124" s="7"/>
      <c r="B124" s="5">
        <v>14</v>
      </c>
      <c r="C124" s="30">
        <v>468.5</v>
      </c>
      <c r="D124" s="35"/>
      <c r="E124" s="35"/>
      <c r="F124" s="6"/>
    </row>
    <row r="125" spans="1:6" ht="17" thickBot="1">
      <c r="A125" s="7"/>
    </row>
    <row r="126" spans="1:6" ht="69" customHeight="1" thickBot="1">
      <c r="A126" s="7"/>
      <c r="B126" s="127" t="s">
        <v>2</v>
      </c>
      <c r="C126" s="128"/>
      <c r="D126" s="128"/>
      <c r="E126" s="128"/>
      <c r="F126" s="129"/>
    </row>
    <row r="127" spans="1:6" ht="35.25" customHeight="1">
      <c r="A127" s="7"/>
      <c r="B127" s="9" t="s">
        <v>0</v>
      </c>
      <c r="C127" s="10" t="s">
        <v>19</v>
      </c>
      <c r="D127" s="10"/>
      <c r="E127" s="10"/>
      <c r="F127" s="11" t="s">
        <v>1</v>
      </c>
    </row>
    <row r="128" spans="1:6">
      <c r="B128" s="1">
        <v>1</v>
      </c>
      <c r="C128" s="30">
        <v>468.5</v>
      </c>
      <c r="D128" s="30"/>
      <c r="E128" s="30"/>
      <c r="F128" s="2"/>
    </row>
    <row r="129" spans="1:6">
      <c r="B129" s="1">
        <v>2</v>
      </c>
      <c r="C129" s="30">
        <v>441.15</v>
      </c>
      <c r="D129" s="30"/>
      <c r="E129" s="30"/>
      <c r="F129" s="2"/>
    </row>
    <row r="130" spans="1:6">
      <c r="B130" s="1">
        <v>3</v>
      </c>
      <c r="C130" s="30">
        <v>441.15</v>
      </c>
      <c r="D130" s="30"/>
      <c r="E130" s="30"/>
      <c r="F130" s="2"/>
    </row>
    <row r="131" spans="1:6">
      <c r="B131" s="1">
        <v>4</v>
      </c>
      <c r="C131" s="30">
        <v>441.15</v>
      </c>
      <c r="D131" s="30"/>
      <c r="E131" s="30"/>
      <c r="F131" s="2"/>
    </row>
    <row r="132" spans="1:6">
      <c r="B132" s="1">
        <v>5</v>
      </c>
      <c r="C132" s="30">
        <v>441.15</v>
      </c>
      <c r="D132" s="30"/>
      <c r="E132" s="30"/>
      <c r="F132" s="2"/>
    </row>
    <row r="133" spans="1:6">
      <c r="B133" s="1">
        <v>6</v>
      </c>
      <c r="C133" s="30">
        <v>441.15</v>
      </c>
      <c r="D133" s="30"/>
      <c r="E133" s="30"/>
      <c r="F133" s="2"/>
    </row>
    <row r="134" spans="1:6">
      <c r="B134" s="1">
        <v>7</v>
      </c>
      <c r="C134" s="30">
        <v>475.6</v>
      </c>
      <c r="D134" s="30"/>
      <c r="E134" s="30"/>
      <c r="F134" s="2"/>
    </row>
    <row r="135" spans="1:6">
      <c r="B135" s="1">
        <v>8</v>
      </c>
      <c r="C135" s="30">
        <v>475.6</v>
      </c>
      <c r="D135" s="30"/>
      <c r="E135" s="30"/>
      <c r="F135" s="2"/>
    </row>
    <row r="136" spans="1:6">
      <c r="B136" s="1">
        <v>9</v>
      </c>
      <c r="C136" s="30">
        <v>441.15</v>
      </c>
      <c r="D136" s="30"/>
      <c r="E136" s="30"/>
      <c r="F136" s="2"/>
    </row>
    <row r="137" spans="1:6">
      <c r="B137" s="1">
        <v>10</v>
      </c>
      <c r="C137" s="30">
        <v>441.15</v>
      </c>
      <c r="D137" s="30"/>
      <c r="E137" s="30"/>
      <c r="F137" s="2"/>
    </row>
    <row r="138" spans="1:6">
      <c r="B138" s="1">
        <v>11</v>
      </c>
      <c r="C138" s="30">
        <v>441.15</v>
      </c>
      <c r="D138" s="30"/>
      <c r="E138" s="30"/>
      <c r="F138" s="2"/>
    </row>
    <row r="139" spans="1:6">
      <c r="B139" s="3">
        <v>12</v>
      </c>
      <c r="C139" s="30">
        <v>441.15</v>
      </c>
      <c r="D139" s="35"/>
      <c r="E139" s="35"/>
      <c r="F139" s="4"/>
    </row>
    <row r="140" spans="1:6" ht="17" thickBot="1">
      <c r="B140" s="5">
        <v>13</v>
      </c>
      <c r="C140" s="30">
        <v>441.15</v>
      </c>
      <c r="D140" s="35"/>
      <c r="E140" s="35"/>
      <c r="F140" s="4"/>
    </row>
    <row r="141" spans="1:6" ht="17" thickBot="1">
      <c r="B141" s="5">
        <v>14</v>
      </c>
      <c r="C141" s="30">
        <v>468.5</v>
      </c>
      <c r="D141" s="35"/>
      <c r="E141" s="35"/>
      <c r="F141" s="6"/>
    </row>
    <row r="142" spans="1:6" ht="17" thickBot="1"/>
    <row r="143" spans="1:6" ht="68.25" customHeight="1" thickBot="1">
      <c r="A143" s="7"/>
      <c r="B143" s="127" t="s">
        <v>3</v>
      </c>
      <c r="C143" s="128"/>
      <c r="D143" s="128"/>
      <c r="E143" s="128"/>
      <c r="F143" s="129"/>
    </row>
    <row r="144" spans="1:6" ht="20.25" customHeight="1">
      <c r="B144" s="9" t="s">
        <v>0</v>
      </c>
      <c r="C144" s="10" t="s">
        <v>19</v>
      </c>
      <c r="D144" s="10"/>
      <c r="E144" s="10"/>
      <c r="F144" s="11" t="s">
        <v>1</v>
      </c>
    </row>
    <row r="145" spans="1:6">
      <c r="B145" s="1">
        <v>1</v>
      </c>
      <c r="C145" s="30">
        <v>468.5</v>
      </c>
      <c r="D145" s="30"/>
      <c r="E145" s="30"/>
      <c r="F145" s="2"/>
    </row>
    <row r="146" spans="1:6">
      <c r="B146" s="1">
        <v>2</v>
      </c>
      <c r="C146" s="30">
        <v>441.15</v>
      </c>
      <c r="D146" s="30"/>
      <c r="E146" s="30"/>
      <c r="F146" s="2"/>
    </row>
    <row r="147" spans="1:6">
      <c r="B147" s="1">
        <v>3</v>
      </c>
      <c r="C147" s="30">
        <v>441.15</v>
      </c>
      <c r="D147" s="30"/>
      <c r="E147" s="30"/>
      <c r="F147" s="2"/>
    </row>
    <row r="148" spans="1:6">
      <c r="B148" s="1">
        <v>4</v>
      </c>
      <c r="C148" s="30">
        <v>441.15</v>
      </c>
      <c r="D148" s="30"/>
      <c r="E148" s="30"/>
      <c r="F148" s="2"/>
    </row>
    <row r="149" spans="1:6">
      <c r="B149" s="1">
        <v>5</v>
      </c>
      <c r="C149" s="30">
        <v>441.15</v>
      </c>
      <c r="D149" s="30"/>
      <c r="E149" s="30"/>
      <c r="F149" s="2"/>
    </row>
    <row r="150" spans="1:6">
      <c r="B150" s="1">
        <v>6</v>
      </c>
      <c r="C150" s="30">
        <v>441.15</v>
      </c>
      <c r="D150" s="30"/>
      <c r="E150" s="30"/>
      <c r="F150" s="2"/>
    </row>
    <row r="151" spans="1:6">
      <c r="B151" s="1">
        <v>7</v>
      </c>
      <c r="C151" s="30">
        <v>475.6</v>
      </c>
      <c r="D151" s="30"/>
      <c r="E151" s="30"/>
      <c r="F151" s="2"/>
    </row>
    <row r="152" spans="1:6">
      <c r="B152" s="1">
        <v>8</v>
      </c>
      <c r="C152" s="30">
        <v>475.6</v>
      </c>
      <c r="D152" s="30"/>
      <c r="E152" s="30"/>
      <c r="F152" s="2"/>
    </row>
    <row r="153" spans="1:6">
      <c r="B153" s="1">
        <v>9</v>
      </c>
      <c r="C153" s="30">
        <v>441.15</v>
      </c>
      <c r="D153" s="30"/>
      <c r="E153" s="30"/>
      <c r="F153" s="2"/>
    </row>
    <row r="154" spans="1:6">
      <c r="B154" s="1">
        <v>10</v>
      </c>
      <c r="C154" s="30">
        <v>441.15</v>
      </c>
      <c r="D154" s="30"/>
      <c r="E154" s="30"/>
      <c r="F154" s="2"/>
    </row>
    <row r="155" spans="1:6">
      <c r="B155" s="1">
        <v>11</v>
      </c>
      <c r="C155" s="30">
        <v>441.15</v>
      </c>
      <c r="D155" s="30"/>
      <c r="E155" s="30"/>
      <c r="F155" s="2"/>
    </row>
    <row r="156" spans="1:6">
      <c r="B156" s="3">
        <v>12</v>
      </c>
      <c r="C156" s="30">
        <v>441.15</v>
      </c>
      <c r="D156" s="35"/>
      <c r="E156" s="35"/>
      <c r="F156" s="4"/>
    </row>
    <row r="157" spans="1:6" ht="17" thickBot="1">
      <c r="B157" s="5">
        <v>13</v>
      </c>
      <c r="C157" s="30">
        <v>441.15</v>
      </c>
      <c r="D157" s="35"/>
      <c r="E157" s="35"/>
      <c r="F157" s="4"/>
    </row>
    <row r="158" spans="1:6" ht="17.25" customHeight="1" thickBot="1">
      <c r="A158" s="7"/>
      <c r="B158" s="5">
        <v>14</v>
      </c>
      <c r="C158" s="30">
        <v>468.5</v>
      </c>
      <c r="D158" s="35"/>
      <c r="E158" s="35"/>
      <c r="F158" s="6"/>
    </row>
    <row r="159" spans="1:6" ht="45.75" customHeight="1" thickBot="1"/>
    <row r="160" spans="1:6" ht="15.75" customHeight="1">
      <c r="B160" s="130" t="s">
        <v>12</v>
      </c>
      <c r="C160" s="131"/>
      <c r="D160" s="131"/>
      <c r="E160" s="131"/>
      <c r="F160" s="132"/>
    </row>
    <row r="161" spans="2:6" ht="16.5" customHeight="1" thickBot="1">
      <c r="B161" s="133"/>
      <c r="C161" s="134"/>
      <c r="D161" s="134"/>
      <c r="E161" s="134"/>
      <c r="F161" s="135"/>
    </row>
    <row r="162" spans="2:6">
      <c r="B162" s="110" t="s">
        <v>18</v>
      </c>
      <c r="C162" s="111"/>
      <c r="D162" s="111"/>
      <c r="E162" s="111"/>
      <c r="F162" s="112"/>
    </row>
    <row r="163" spans="2:6" ht="17" thickBot="1">
      <c r="B163" s="113"/>
      <c r="C163" s="114"/>
      <c r="D163" s="114"/>
      <c r="E163" s="114"/>
      <c r="F163" s="115"/>
    </row>
    <row r="164" spans="2:6">
      <c r="B164" s="110" t="s">
        <v>13</v>
      </c>
      <c r="C164" s="111"/>
      <c r="D164" s="111"/>
      <c r="E164" s="111"/>
      <c r="F164" s="112"/>
    </row>
    <row r="165" spans="2:6" ht="17" thickBot="1">
      <c r="B165" s="113"/>
      <c r="C165" s="114"/>
      <c r="D165" s="114"/>
      <c r="E165" s="114"/>
      <c r="F165" s="115"/>
    </row>
    <row r="166" spans="2:6">
      <c r="B166" s="110" t="s">
        <v>14</v>
      </c>
      <c r="C166" s="111"/>
      <c r="D166" s="111"/>
      <c r="E166" s="111"/>
      <c r="F166" s="112"/>
    </row>
    <row r="167" spans="2:6" ht="17" thickBot="1">
      <c r="B167" s="113"/>
      <c r="C167" s="114"/>
      <c r="D167" s="114"/>
      <c r="E167" s="114"/>
      <c r="F167" s="115"/>
    </row>
    <row r="168" spans="2:6">
      <c r="B168" s="110" t="s">
        <v>15</v>
      </c>
      <c r="C168" s="111"/>
      <c r="D168" s="111"/>
      <c r="E168" s="111"/>
      <c r="F168" s="112"/>
    </row>
    <row r="169" spans="2:6" ht="17" thickBot="1">
      <c r="B169" s="113"/>
      <c r="C169" s="114"/>
      <c r="D169" s="114"/>
      <c r="E169" s="114"/>
      <c r="F169" s="115"/>
    </row>
    <row r="170" spans="2:6">
      <c r="B170" s="110" t="s">
        <v>16</v>
      </c>
      <c r="C170" s="111"/>
      <c r="D170" s="111"/>
      <c r="E170" s="111"/>
      <c r="F170" s="112"/>
    </row>
    <row r="171" spans="2:6" ht="17" thickBot="1">
      <c r="B171" s="113"/>
      <c r="C171" s="114"/>
      <c r="D171" s="114"/>
      <c r="E171" s="114"/>
      <c r="F171" s="115"/>
    </row>
    <row r="172" spans="2:6">
      <c r="B172" s="110" t="s">
        <v>17</v>
      </c>
      <c r="C172" s="111"/>
      <c r="D172" s="111"/>
      <c r="E172" s="111"/>
      <c r="F172" s="112"/>
    </row>
    <row r="173" spans="2:6" ht="17" thickBot="1">
      <c r="B173" s="113"/>
      <c r="C173" s="114"/>
      <c r="D173" s="114"/>
      <c r="E173" s="114"/>
      <c r="F173" s="115"/>
    </row>
    <row r="174" spans="2:6">
      <c r="B174" s="7"/>
      <c r="C174" s="7"/>
      <c r="D174" s="7"/>
      <c r="E174" s="7"/>
      <c r="F174" s="7"/>
    </row>
    <row r="183" spans="1:1">
      <c r="A183" s="7"/>
    </row>
    <row r="184" spans="1:1" ht="71.25" customHeight="1"/>
    <row r="200" ht="71.25" customHeight="1"/>
    <row r="215" spans="1:1">
      <c r="A215" s="7"/>
    </row>
    <row r="216" spans="1:1" ht="71.25" customHeight="1"/>
    <row r="232" spans="1:1">
      <c r="A232" s="7"/>
    </row>
    <row r="233" spans="1:1" ht="71.25" customHeight="1"/>
  </sheetData>
  <mergeCells count="22">
    <mergeCell ref="B172:F173"/>
    <mergeCell ref="B143:F143"/>
    <mergeCell ref="B93:F95"/>
    <mergeCell ref="B96:F96"/>
    <mergeCell ref="B109:F109"/>
    <mergeCell ref="B126:F126"/>
    <mergeCell ref="B160:F161"/>
    <mergeCell ref="B162:F163"/>
    <mergeCell ref="B164:F165"/>
    <mergeCell ref="B166:F167"/>
    <mergeCell ref="B168:F169"/>
    <mergeCell ref="H2:L2"/>
    <mergeCell ref="H3:L3"/>
    <mergeCell ref="H4:L4"/>
    <mergeCell ref="B49:F49"/>
    <mergeCell ref="B170:F171"/>
    <mergeCell ref="B65:F65"/>
    <mergeCell ref="B82:F82"/>
    <mergeCell ref="B33:F35"/>
    <mergeCell ref="B36:F36"/>
    <mergeCell ref="B17:F17"/>
    <mergeCell ref="B2:F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F37"/>
  <sheetViews>
    <sheetView showGridLines="0" topLeftCell="A2" zoomScale="110" zoomScaleNormal="110" zoomScalePageLayoutView="50" workbookViewId="0">
      <selection activeCell="D4" sqref="D4:F5"/>
    </sheetView>
  </sheetViews>
  <sheetFormatPr baseColWidth="10" defaultRowHeight="16"/>
  <cols>
    <col min="2" max="2" width="21.33203125" customWidth="1"/>
    <col min="3" max="3" width="22" customWidth="1"/>
    <col min="4" max="4" width="23.1640625" customWidth="1"/>
    <col min="5" max="5" width="21.33203125" customWidth="1"/>
    <col min="6" max="6" width="16.5" customWidth="1"/>
  </cols>
  <sheetData>
    <row r="3" spans="2:6" ht="17" thickBot="1"/>
    <row r="4" spans="2:6" ht="18">
      <c r="B4" s="48"/>
      <c r="C4" s="49"/>
      <c r="D4" s="142" t="s">
        <v>89</v>
      </c>
      <c r="E4" s="143"/>
      <c r="F4" s="144"/>
    </row>
    <row r="5" spans="2:6" ht="53.25" customHeight="1">
      <c r="B5" s="46"/>
      <c r="C5" s="47"/>
      <c r="D5" s="145"/>
      <c r="E5" s="145"/>
      <c r="F5" s="146"/>
    </row>
    <row r="6" spans="2:6" ht="28">
      <c r="B6" s="136" t="s">
        <v>31</v>
      </c>
      <c r="C6" s="137"/>
      <c r="D6" s="137"/>
      <c r="E6" s="137"/>
      <c r="F6" s="138"/>
    </row>
    <row r="7" spans="2:6" ht="17" thickBot="1">
      <c r="B7" s="139" t="s">
        <v>32</v>
      </c>
      <c r="C7" s="140"/>
      <c r="D7" s="140"/>
      <c r="E7" s="140"/>
      <c r="F7" s="141"/>
    </row>
    <row r="8" spans="2:6">
      <c r="B8" s="50" t="s">
        <v>20</v>
      </c>
      <c r="C8" s="51" t="s">
        <v>21</v>
      </c>
      <c r="D8" s="51" t="s">
        <v>22</v>
      </c>
      <c r="E8" s="51" t="s">
        <v>23</v>
      </c>
      <c r="F8" s="51" t="s">
        <v>1</v>
      </c>
    </row>
    <row r="9" spans="2:6">
      <c r="B9" s="52">
        <v>1</v>
      </c>
      <c r="C9" s="53">
        <v>446.8</v>
      </c>
      <c r="D9" s="53">
        <f>C9*10.7639</f>
        <v>4809.31052</v>
      </c>
      <c r="E9" s="54">
        <f>(C9-400)*180</f>
        <v>8424.0000000000018</v>
      </c>
      <c r="F9" s="55" t="s">
        <v>33</v>
      </c>
    </row>
    <row r="10" spans="2:6">
      <c r="B10" s="52">
        <v>2</v>
      </c>
      <c r="C10" s="56">
        <v>441.15</v>
      </c>
      <c r="D10" s="53">
        <f t="shared" ref="D10:D25" si="0">C10*10.7639</f>
        <v>4748.4944849999993</v>
      </c>
      <c r="E10" s="54">
        <f t="shared" ref="E10:E25" si="1">(C10-400)*180</f>
        <v>7406.9999999999964</v>
      </c>
      <c r="F10" s="55" t="s">
        <v>26</v>
      </c>
    </row>
    <row r="11" spans="2:6">
      <c r="B11" s="52">
        <v>3</v>
      </c>
      <c r="C11" s="56">
        <v>441.15</v>
      </c>
      <c r="D11" s="53">
        <f t="shared" si="0"/>
        <v>4748.4944849999993</v>
      </c>
      <c r="E11" s="54">
        <f t="shared" si="1"/>
        <v>7406.9999999999964</v>
      </c>
      <c r="F11" s="55"/>
    </row>
    <row r="12" spans="2:6">
      <c r="B12" s="52">
        <v>4</v>
      </c>
      <c r="C12" s="56">
        <v>441.15</v>
      </c>
      <c r="D12" s="53">
        <f t="shared" si="0"/>
        <v>4748.4944849999993</v>
      </c>
      <c r="E12" s="54">
        <f t="shared" si="1"/>
        <v>7406.9999999999964</v>
      </c>
      <c r="F12" s="55"/>
    </row>
    <row r="13" spans="2:6">
      <c r="B13" s="100">
        <v>5</v>
      </c>
      <c r="C13" s="56">
        <v>441.15</v>
      </c>
      <c r="D13" s="53">
        <f t="shared" si="0"/>
        <v>4748.4944849999993</v>
      </c>
      <c r="E13" s="54">
        <f t="shared" si="1"/>
        <v>7406.9999999999964</v>
      </c>
      <c r="F13" s="52"/>
    </row>
    <row r="14" spans="2:6">
      <c r="B14" s="52">
        <v>6</v>
      </c>
      <c r="C14" s="56">
        <v>441.15</v>
      </c>
      <c r="D14" s="53">
        <f t="shared" si="0"/>
        <v>4748.4944849999993</v>
      </c>
      <c r="E14" s="54">
        <f t="shared" si="1"/>
        <v>7406.9999999999964</v>
      </c>
      <c r="F14" s="55"/>
    </row>
    <row r="15" spans="2:6">
      <c r="B15" s="52">
        <v>7</v>
      </c>
      <c r="C15" s="56">
        <v>441.15</v>
      </c>
      <c r="D15" s="53">
        <f t="shared" si="0"/>
        <v>4748.4944849999993</v>
      </c>
      <c r="E15" s="54">
        <f t="shared" si="1"/>
        <v>7406.9999999999964</v>
      </c>
      <c r="F15" s="55"/>
    </row>
    <row r="16" spans="2:6">
      <c r="B16" s="52">
        <v>8</v>
      </c>
      <c r="C16" s="56">
        <v>441.15</v>
      </c>
      <c r="D16" s="53">
        <f t="shared" si="0"/>
        <v>4748.4944849999993</v>
      </c>
      <c r="E16" s="54">
        <f t="shared" si="1"/>
        <v>7406.9999999999964</v>
      </c>
      <c r="F16" s="55"/>
    </row>
    <row r="17" spans="2:6">
      <c r="B17" s="52">
        <v>9</v>
      </c>
      <c r="C17" s="56">
        <v>441.15</v>
      </c>
      <c r="D17" s="53">
        <f t="shared" si="0"/>
        <v>4748.4944849999993</v>
      </c>
      <c r="E17" s="54">
        <f t="shared" si="1"/>
        <v>7406.9999999999964</v>
      </c>
      <c r="F17" s="55" t="s">
        <v>26</v>
      </c>
    </row>
    <row r="18" spans="2:6">
      <c r="B18" s="57">
        <v>10</v>
      </c>
      <c r="C18" s="56">
        <v>467.3</v>
      </c>
      <c r="D18" s="53">
        <f t="shared" si="0"/>
        <v>5029.9704700000002</v>
      </c>
      <c r="E18" s="54">
        <f t="shared" si="1"/>
        <v>12114.000000000002</v>
      </c>
      <c r="F18" s="55" t="s">
        <v>25</v>
      </c>
    </row>
    <row r="19" spans="2:6">
      <c r="B19" s="58">
        <v>11</v>
      </c>
      <c r="C19" s="56">
        <v>421.4</v>
      </c>
      <c r="D19" s="53">
        <f t="shared" si="0"/>
        <v>4535.9074599999994</v>
      </c>
      <c r="E19" s="54">
        <f t="shared" si="1"/>
        <v>3851.9999999999959</v>
      </c>
      <c r="F19" s="55" t="s">
        <v>26</v>
      </c>
    </row>
    <row r="20" spans="2:6">
      <c r="B20" s="83">
        <v>12</v>
      </c>
      <c r="C20" s="79">
        <v>408</v>
      </c>
      <c r="D20" s="80">
        <f t="shared" si="0"/>
        <v>4391.6711999999998</v>
      </c>
      <c r="E20" s="81">
        <f t="shared" si="1"/>
        <v>1440</v>
      </c>
      <c r="F20" s="82" t="s">
        <v>26</v>
      </c>
    </row>
    <row r="21" spans="2:6">
      <c r="B21" s="78">
        <v>13</v>
      </c>
      <c r="C21" s="84">
        <v>408</v>
      </c>
      <c r="D21" s="80">
        <f t="shared" si="0"/>
        <v>4391.6711999999998</v>
      </c>
      <c r="E21" s="81">
        <f t="shared" si="1"/>
        <v>1440</v>
      </c>
      <c r="F21" s="82"/>
    </row>
    <row r="22" spans="2:6">
      <c r="B22" s="83">
        <v>14</v>
      </c>
      <c r="C22" s="79">
        <v>408</v>
      </c>
      <c r="D22" s="80">
        <f t="shared" si="0"/>
        <v>4391.6711999999998</v>
      </c>
      <c r="E22" s="81">
        <f t="shared" si="1"/>
        <v>1440</v>
      </c>
      <c r="F22" s="85" t="s">
        <v>25</v>
      </c>
    </row>
    <row r="23" spans="2:6">
      <c r="B23" s="86">
        <v>15</v>
      </c>
      <c r="C23" s="79">
        <v>408</v>
      </c>
      <c r="D23" s="80">
        <f t="shared" si="0"/>
        <v>4391.6711999999998</v>
      </c>
      <c r="E23" s="81">
        <f t="shared" si="1"/>
        <v>1440</v>
      </c>
      <c r="F23" s="82"/>
    </row>
    <row r="24" spans="2:6">
      <c r="B24" s="83">
        <v>16</v>
      </c>
      <c r="C24" s="79">
        <v>408</v>
      </c>
      <c r="D24" s="80">
        <f t="shared" si="0"/>
        <v>4391.6711999999998</v>
      </c>
      <c r="E24" s="81">
        <f t="shared" si="1"/>
        <v>1440</v>
      </c>
      <c r="F24" s="82" t="s">
        <v>25</v>
      </c>
    </row>
    <row r="25" spans="2:6">
      <c r="B25" s="52">
        <v>17</v>
      </c>
      <c r="C25" s="56">
        <v>418.75</v>
      </c>
      <c r="D25" s="53">
        <f t="shared" si="0"/>
        <v>4507.3831249999994</v>
      </c>
      <c r="E25" s="54">
        <f t="shared" si="1"/>
        <v>3375</v>
      </c>
      <c r="F25" s="77" t="s">
        <v>25</v>
      </c>
    </row>
    <row r="29" spans="2:6">
      <c r="B29" s="87"/>
      <c r="C29" t="s">
        <v>72</v>
      </c>
    </row>
    <row r="30" spans="2:6">
      <c r="C30" t="s">
        <v>73</v>
      </c>
    </row>
    <row r="32" spans="2:6">
      <c r="C32" s="60" t="s">
        <v>24</v>
      </c>
    </row>
    <row r="33" spans="3:3">
      <c r="C33" s="45" t="s">
        <v>25</v>
      </c>
    </row>
    <row r="34" spans="3:3">
      <c r="C34" s="45" t="s">
        <v>26</v>
      </c>
    </row>
    <row r="35" spans="3:3">
      <c r="C35" s="45" t="s">
        <v>27</v>
      </c>
    </row>
    <row r="36" spans="3:3">
      <c r="C36" s="45" t="s">
        <v>33</v>
      </c>
    </row>
    <row r="37" spans="3:3">
      <c r="C37" s="45" t="s">
        <v>45</v>
      </c>
    </row>
  </sheetData>
  <mergeCells count="3">
    <mergeCell ref="B6:F6"/>
    <mergeCell ref="B7:F7"/>
    <mergeCell ref="D4:F5"/>
  </mergeCells>
  <phoneticPr fontId="27" type="noConversion"/>
  <dataValidations count="1">
    <dataValidation type="list" allowBlank="1" showInputMessage="1" showErrorMessage="1" sqref="F23:F24 F9:F21" xr:uid="{00000000-0002-0000-0100-000000000000}">
      <formula1>$C$33:$C$37</formula1>
    </dataValidation>
  </dataValidations>
  <pageMargins left="0.70866141732283472" right="0.70866141732283472" top="0.74803149606299213" bottom="0.74803149606299213" header="0.31496062992125984" footer="0.31496062992125984"/>
  <pageSetup scale="73" orientation="portrait" horizontalDpi="0" verticalDpi="0" copies="2"/>
  <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56"/>
  <sheetViews>
    <sheetView showGridLines="0" topLeftCell="A34" zoomScale="113" zoomScaleNormal="113" zoomScalePageLayoutView="50" workbookViewId="0">
      <selection activeCell="F19" sqref="F19"/>
    </sheetView>
  </sheetViews>
  <sheetFormatPr baseColWidth="10" defaultRowHeight="16"/>
  <cols>
    <col min="2" max="2" width="20.1640625" customWidth="1"/>
    <col min="3" max="3" width="22.1640625" customWidth="1"/>
    <col min="4" max="4" width="23" customWidth="1"/>
    <col min="5" max="5" width="22" customWidth="1"/>
    <col min="6" max="6" width="18.6640625" customWidth="1"/>
  </cols>
  <sheetData>
    <row r="1" spans="2:6" ht="17" thickBot="1"/>
    <row r="2" spans="2:6" ht="18">
      <c r="B2" s="48"/>
      <c r="C2" s="49"/>
      <c r="D2" s="142" t="s">
        <v>88</v>
      </c>
      <c r="E2" s="143"/>
      <c r="F2" s="144"/>
    </row>
    <row r="3" spans="2:6" ht="53.25" customHeight="1">
      <c r="B3" s="46"/>
      <c r="C3" s="47"/>
      <c r="D3" s="145"/>
      <c r="E3" s="145"/>
      <c r="F3" s="146"/>
    </row>
    <row r="4" spans="2:6" ht="38.5" customHeight="1">
      <c r="B4" s="147" t="s">
        <v>30</v>
      </c>
      <c r="C4" s="148"/>
      <c r="D4" s="148"/>
      <c r="E4" s="148"/>
      <c r="F4" s="149"/>
    </row>
    <row r="5" spans="2:6" ht="29" customHeight="1" thickBot="1">
      <c r="B5" s="150" t="s">
        <v>32</v>
      </c>
      <c r="C5" s="151"/>
      <c r="D5" s="151"/>
      <c r="E5" s="151"/>
      <c r="F5" s="152"/>
    </row>
    <row r="6" spans="2:6">
      <c r="B6" s="94" t="s">
        <v>20</v>
      </c>
      <c r="C6" s="95" t="s">
        <v>21</v>
      </c>
      <c r="D6" s="95" t="s">
        <v>22</v>
      </c>
      <c r="E6" s="95" t="s">
        <v>23</v>
      </c>
      <c r="F6" s="95" t="s">
        <v>1</v>
      </c>
    </row>
    <row r="7" spans="2:6">
      <c r="B7" s="96">
        <v>1</v>
      </c>
      <c r="C7" s="90">
        <v>405.2</v>
      </c>
      <c r="D7" s="91">
        <f>C7*10.7639</f>
        <v>4361.5322799999994</v>
      </c>
      <c r="E7" s="92">
        <f>(C7-400)*180</f>
        <v>935.99999999999795</v>
      </c>
      <c r="F7" s="93" t="s">
        <v>26</v>
      </c>
    </row>
    <row r="8" spans="2:6">
      <c r="B8" s="97">
        <v>2</v>
      </c>
      <c r="C8" s="98">
        <v>396.5</v>
      </c>
      <c r="D8" s="91">
        <f t="shared" ref="D8:D46" si="0">C8*10.7639</f>
        <v>4267.8863499999998</v>
      </c>
      <c r="E8" s="92">
        <f>(C8-400)*180</f>
        <v>-630</v>
      </c>
      <c r="F8" s="93"/>
    </row>
    <row r="9" spans="2:6">
      <c r="B9" s="89">
        <v>3</v>
      </c>
      <c r="C9" s="90">
        <v>400.1</v>
      </c>
      <c r="D9" s="91">
        <f>C9*10.7639</f>
        <v>4306.6363899999997</v>
      </c>
      <c r="E9" s="92">
        <f t="shared" ref="E9:E46" si="1">(C9-400)*180</f>
        <v>18.000000000004093</v>
      </c>
      <c r="F9" s="93"/>
    </row>
    <row r="10" spans="2:6">
      <c r="B10" s="96">
        <v>4</v>
      </c>
      <c r="C10" s="90">
        <v>403.75</v>
      </c>
      <c r="D10" s="91">
        <f t="shared" si="0"/>
        <v>4345.9246249999997</v>
      </c>
      <c r="E10" s="92">
        <f t="shared" si="1"/>
        <v>675</v>
      </c>
      <c r="F10" s="93"/>
    </row>
    <row r="11" spans="2:6">
      <c r="B11" s="99">
        <v>5</v>
      </c>
      <c r="C11" s="98">
        <v>407.4</v>
      </c>
      <c r="D11" s="91">
        <f t="shared" si="0"/>
        <v>4385.2128599999996</v>
      </c>
      <c r="E11" s="92">
        <f t="shared" si="1"/>
        <v>1331.9999999999959</v>
      </c>
      <c r="F11" s="93"/>
    </row>
    <row r="12" spans="2:6">
      <c r="B12" s="58">
        <v>6</v>
      </c>
      <c r="C12" s="59">
        <v>411.05</v>
      </c>
      <c r="D12" s="53">
        <f t="shared" si="0"/>
        <v>4424.5010949999996</v>
      </c>
      <c r="E12" s="54">
        <f t="shared" si="1"/>
        <v>1989.000000000002</v>
      </c>
      <c r="F12" s="64"/>
    </row>
    <row r="13" spans="2:6">
      <c r="B13" s="52">
        <v>7</v>
      </c>
      <c r="C13" s="56">
        <v>414.7</v>
      </c>
      <c r="D13" s="53">
        <f t="shared" si="0"/>
        <v>4463.7893299999996</v>
      </c>
      <c r="E13" s="54">
        <f t="shared" si="1"/>
        <v>2645.9999999999982</v>
      </c>
      <c r="F13" s="64"/>
    </row>
    <row r="14" spans="2:6">
      <c r="B14" s="58">
        <v>8</v>
      </c>
      <c r="C14" s="59">
        <v>418.4</v>
      </c>
      <c r="D14" s="53">
        <f t="shared" si="0"/>
        <v>4503.6157599999997</v>
      </c>
      <c r="E14" s="54">
        <f t="shared" si="1"/>
        <v>3311.9999999999959</v>
      </c>
      <c r="F14" s="64" t="s">
        <v>26</v>
      </c>
    </row>
    <row r="15" spans="2:6">
      <c r="B15" s="57">
        <v>9</v>
      </c>
      <c r="C15" s="56">
        <v>422</v>
      </c>
      <c r="D15" s="53">
        <f t="shared" si="0"/>
        <v>4542.3657999999996</v>
      </c>
      <c r="E15" s="54">
        <f t="shared" si="1"/>
        <v>3960</v>
      </c>
      <c r="F15" s="64"/>
    </row>
    <row r="16" spans="2:6">
      <c r="B16" s="52">
        <v>10</v>
      </c>
      <c r="C16" s="56">
        <v>425.7</v>
      </c>
      <c r="D16" s="53">
        <f t="shared" si="0"/>
        <v>4582.1922299999997</v>
      </c>
      <c r="E16" s="54">
        <f t="shared" si="1"/>
        <v>4625.9999999999982</v>
      </c>
      <c r="F16" s="64" t="s">
        <v>25</v>
      </c>
    </row>
    <row r="17" spans="2:6">
      <c r="B17" s="58">
        <v>11</v>
      </c>
      <c r="C17" s="59">
        <v>429.4</v>
      </c>
      <c r="D17" s="53">
        <f t="shared" si="0"/>
        <v>4622.0186599999997</v>
      </c>
      <c r="E17" s="54">
        <f t="shared" si="1"/>
        <v>5291.9999999999964</v>
      </c>
      <c r="F17" s="64" t="s">
        <v>45</v>
      </c>
    </row>
    <row r="18" spans="2:6">
      <c r="B18" s="52">
        <v>12</v>
      </c>
      <c r="C18" s="56">
        <v>465</v>
      </c>
      <c r="D18" s="53">
        <f t="shared" si="0"/>
        <v>5005.2134999999998</v>
      </c>
      <c r="E18" s="54">
        <f t="shared" si="1"/>
        <v>11700</v>
      </c>
      <c r="F18" s="64" t="s">
        <v>45</v>
      </c>
    </row>
    <row r="19" spans="2:6">
      <c r="B19" s="52">
        <v>13</v>
      </c>
      <c r="C19" s="56">
        <v>469.2</v>
      </c>
      <c r="D19" s="53">
        <f t="shared" si="0"/>
        <v>5050.4218799999999</v>
      </c>
      <c r="E19" s="54">
        <f t="shared" si="1"/>
        <v>12455.999999999998</v>
      </c>
      <c r="F19" s="64"/>
    </row>
    <row r="20" spans="2:6">
      <c r="B20" s="52">
        <v>14</v>
      </c>
      <c r="C20" s="56">
        <v>473.35</v>
      </c>
      <c r="D20" s="53">
        <f t="shared" si="0"/>
        <v>5095.0920649999998</v>
      </c>
      <c r="E20" s="54">
        <f t="shared" si="1"/>
        <v>13203.000000000004</v>
      </c>
      <c r="F20" s="64"/>
    </row>
    <row r="21" spans="2:6">
      <c r="B21" s="52">
        <v>15</v>
      </c>
      <c r="C21" s="56">
        <v>477.55</v>
      </c>
      <c r="D21" s="53">
        <f t="shared" si="0"/>
        <v>5140.3004449999999</v>
      </c>
      <c r="E21" s="54">
        <f t="shared" si="1"/>
        <v>13959.000000000002</v>
      </c>
      <c r="F21" s="64"/>
    </row>
    <row r="22" spans="2:6">
      <c r="B22" s="52">
        <v>16</v>
      </c>
      <c r="C22" s="56">
        <v>481.7</v>
      </c>
      <c r="D22" s="53">
        <f t="shared" si="0"/>
        <v>5184.9706299999998</v>
      </c>
      <c r="E22" s="54">
        <f t="shared" si="1"/>
        <v>14705.999999999998</v>
      </c>
      <c r="F22" s="64"/>
    </row>
    <row r="23" spans="2:6">
      <c r="B23" s="52">
        <v>17</v>
      </c>
      <c r="C23" s="56">
        <v>485.9</v>
      </c>
      <c r="D23" s="53">
        <f t="shared" si="0"/>
        <v>5230.1790099999998</v>
      </c>
      <c r="E23" s="54">
        <f t="shared" si="1"/>
        <v>15461.999999999996</v>
      </c>
      <c r="F23" s="64"/>
    </row>
    <row r="24" spans="2:6">
      <c r="B24" s="52">
        <v>18</v>
      </c>
      <c r="C24" s="56">
        <v>490.1</v>
      </c>
      <c r="D24" s="53">
        <f t="shared" si="0"/>
        <v>5275.3873899999999</v>
      </c>
      <c r="E24" s="54">
        <f t="shared" si="1"/>
        <v>16218.000000000004</v>
      </c>
      <c r="F24" s="64"/>
    </row>
    <row r="25" spans="2:6">
      <c r="B25" s="52">
        <v>19</v>
      </c>
      <c r="C25" s="56">
        <v>494.3</v>
      </c>
      <c r="D25" s="53">
        <f t="shared" si="0"/>
        <v>5320.5957699999999</v>
      </c>
      <c r="E25" s="54">
        <f t="shared" si="1"/>
        <v>16974.000000000004</v>
      </c>
      <c r="F25" s="64" t="s">
        <v>25</v>
      </c>
    </row>
    <row r="26" spans="2:6">
      <c r="B26" s="52">
        <v>20</v>
      </c>
      <c r="C26" s="56">
        <v>527.4</v>
      </c>
      <c r="D26" s="53">
        <f t="shared" si="0"/>
        <v>5676.8808599999993</v>
      </c>
      <c r="E26" s="54">
        <f t="shared" si="1"/>
        <v>22931.999999999996</v>
      </c>
      <c r="F26" s="64" t="s">
        <v>25</v>
      </c>
    </row>
    <row r="27" spans="2:6">
      <c r="B27" s="57">
        <v>21</v>
      </c>
      <c r="C27" s="56">
        <v>497.6</v>
      </c>
      <c r="D27" s="53">
        <f t="shared" si="0"/>
        <v>5356.1166400000002</v>
      </c>
      <c r="E27" s="54">
        <f t="shared" si="1"/>
        <v>17568.000000000004</v>
      </c>
      <c r="F27" s="64" t="s">
        <v>25</v>
      </c>
    </row>
    <row r="28" spans="2:6">
      <c r="B28" s="57">
        <v>22</v>
      </c>
      <c r="C28" s="56">
        <v>428.4</v>
      </c>
      <c r="D28" s="53">
        <f t="shared" si="0"/>
        <v>4611.2547599999998</v>
      </c>
      <c r="E28" s="54">
        <f t="shared" si="1"/>
        <v>5111.9999999999964</v>
      </c>
      <c r="F28" s="64" t="s">
        <v>25</v>
      </c>
    </row>
    <row r="29" spans="2:6">
      <c r="B29" s="57">
        <v>23</v>
      </c>
      <c r="C29" s="56">
        <v>428.4</v>
      </c>
      <c r="D29" s="53">
        <f t="shared" si="0"/>
        <v>4611.2547599999998</v>
      </c>
      <c r="E29" s="54">
        <f t="shared" si="1"/>
        <v>5111.9999999999964</v>
      </c>
      <c r="F29" s="64"/>
    </row>
    <row r="30" spans="2:6">
      <c r="B30" s="57">
        <v>24</v>
      </c>
      <c r="C30" s="56">
        <v>428.4</v>
      </c>
      <c r="D30" s="53">
        <f t="shared" si="0"/>
        <v>4611.2547599999998</v>
      </c>
      <c r="E30" s="54">
        <f t="shared" si="1"/>
        <v>5111.9999999999964</v>
      </c>
      <c r="F30" s="64"/>
    </row>
    <row r="31" spans="2:6">
      <c r="B31" s="57">
        <v>25</v>
      </c>
      <c r="C31" s="56">
        <v>428.4</v>
      </c>
      <c r="D31" s="53">
        <f t="shared" si="0"/>
        <v>4611.2547599999998</v>
      </c>
      <c r="E31" s="54">
        <f t="shared" si="1"/>
        <v>5111.9999999999964</v>
      </c>
      <c r="F31" s="64"/>
    </row>
    <row r="32" spans="2:6">
      <c r="B32" s="57">
        <v>26</v>
      </c>
      <c r="C32" s="56">
        <v>428.4</v>
      </c>
      <c r="D32" s="53">
        <f t="shared" si="0"/>
        <v>4611.2547599999998</v>
      </c>
      <c r="E32" s="54">
        <f t="shared" si="1"/>
        <v>5111.9999999999964</v>
      </c>
      <c r="F32" s="64"/>
    </row>
    <row r="33" spans="1:6">
      <c r="B33" s="57">
        <v>27</v>
      </c>
      <c r="C33" s="56">
        <v>428.4</v>
      </c>
      <c r="D33" s="53">
        <f t="shared" si="0"/>
        <v>4611.2547599999998</v>
      </c>
      <c r="E33" s="54">
        <f t="shared" si="1"/>
        <v>5111.9999999999964</v>
      </c>
      <c r="F33" s="64"/>
    </row>
    <row r="34" spans="1:6">
      <c r="B34" s="57">
        <v>28</v>
      </c>
      <c r="C34" s="56">
        <v>428.4</v>
      </c>
      <c r="D34" s="53">
        <f t="shared" si="0"/>
        <v>4611.2547599999998</v>
      </c>
      <c r="E34" s="54">
        <f t="shared" si="1"/>
        <v>5111.9999999999964</v>
      </c>
      <c r="F34" s="64" t="s">
        <v>25</v>
      </c>
    </row>
    <row r="35" spans="1:6">
      <c r="B35" s="57">
        <v>29</v>
      </c>
      <c r="C35" s="56">
        <v>428.4</v>
      </c>
      <c r="D35" s="53">
        <f t="shared" si="0"/>
        <v>4611.2547599999998</v>
      </c>
      <c r="E35" s="54">
        <f t="shared" si="1"/>
        <v>5111.9999999999964</v>
      </c>
      <c r="F35" s="64" t="s">
        <v>45</v>
      </c>
    </row>
    <row r="36" spans="1:6">
      <c r="B36" s="57">
        <v>30</v>
      </c>
      <c r="C36" s="56">
        <v>400.35</v>
      </c>
      <c r="D36" s="53">
        <f t="shared" si="0"/>
        <v>4309.3273650000001</v>
      </c>
      <c r="E36" s="54">
        <f t="shared" si="1"/>
        <v>63.000000000004093</v>
      </c>
      <c r="F36" s="64" t="s">
        <v>45</v>
      </c>
    </row>
    <row r="37" spans="1:6">
      <c r="A37" s="88"/>
      <c r="B37" s="89">
        <v>31</v>
      </c>
      <c r="C37" s="90">
        <v>400.35</v>
      </c>
      <c r="D37" s="91">
        <f t="shared" si="0"/>
        <v>4309.3273650000001</v>
      </c>
      <c r="E37" s="92">
        <f t="shared" si="1"/>
        <v>63.000000000004093</v>
      </c>
      <c r="F37" s="93" t="s">
        <v>26</v>
      </c>
    </row>
    <row r="38" spans="1:6">
      <c r="A38" s="88"/>
      <c r="B38" s="89">
        <v>32</v>
      </c>
      <c r="C38" s="90">
        <v>400.35</v>
      </c>
      <c r="D38" s="91">
        <f t="shared" si="0"/>
        <v>4309.3273650000001</v>
      </c>
      <c r="E38" s="92">
        <f t="shared" si="1"/>
        <v>63.000000000004093</v>
      </c>
      <c r="F38" s="93" t="s">
        <v>25</v>
      </c>
    </row>
    <row r="39" spans="1:6">
      <c r="A39" s="88"/>
      <c r="B39" s="89">
        <v>33</v>
      </c>
      <c r="C39" s="90">
        <v>400.35</v>
      </c>
      <c r="D39" s="91">
        <f t="shared" si="0"/>
        <v>4309.3273650000001</v>
      </c>
      <c r="E39" s="92">
        <f t="shared" si="1"/>
        <v>63.000000000004093</v>
      </c>
      <c r="F39" s="93" t="s">
        <v>25</v>
      </c>
    </row>
    <row r="40" spans="1:6">
      <c r="A40" s="88"/>
      <c r="B40" s="89">
        <v>34</v>
      </c>
      <c r="C40" s="90">
        <v>400.35</v>
      </c>
      <c r="D40" s="91">
        <f t="shared" si="0"/>
        <v>4309.3273650000001</v>
      </c>
      <c r="E40" s="92">
        <f t="shared" si="1"/>
        <v>63.000000000004093</v>
      </c>
      <c r="F40" s="93" t="s">
        <v>26</v>
      </c>
    </row>
    <row r="41" spans="1:6">
      <c r="A41" s="88"/>
      <c r="B41" s="89">
        <v>35</v>
      </c>
      <c r="C41" s="90">
        <v>400.35</v>
      </c>
      <c r="D41" s="91">
        <f t="shared" si="0"/>
        <v>4309.3273650000001</v>
      </c>
      <c r="E41" s="92">
        <f t="shared" si="1"/>
        <v>63.000000000004093</v>
      </c>
      <c r="F41" s="93"/>
    </row>
    <row r="42" spans="1:6">
      <c r="A42" s="88"/>
      <c r="B42" s="89">
        <v>36</v>
      </c>
      <c r="C42" s="90">
        <v>400.35</v>
      </c>
      <c r="D42" s="91">
        <f t="shared" si="0"/>
        <v>4309.3273650000001</v>
      </c>
      <c r="E42" s="92">
        <f t="shared" si="1"/>
        <v>63.000000000004093</v>
      </c>
      <c r="F42" s="93"/>
    </row>
    <row r="43" spans="1:6">
      <c r="A43" s="88"/>
      <c r="B43" s="89">
        <v>37</v>
      </c>
      <c r="C43" s="90">
        <v>400.35</v>
      </c>
      <c r="D43" s="91">
        <f t="shared" si="0"/>
        <v>4309.3273650000001</v>
      </c>
      <c r="E43" s="92">
        <f t="shared" si="1"/>
        <v>63.000000000004093</v>
      </c>
      <c r="F43" s="93"/>
    </row>
    <row r="44" spans="1:6">
      <c r="A44" s="88"/>
      <c r="B44" s="89">
        <v>38</v>
      </c>
      <c r="C44" s="90">
        <v>400.35</v>
      </c>
      <c r="D44" s="91">
        <f t="shared" si="0"/>
        <v>4309.3273650000001</v>
      </c>
      <c r="E44" s="92">
        <f t="shared" si="1"/>
        <v>63.000000000004093</v>
      </c>
      <c r="F44" s="93"/>
    </row>
    <row r="45" spans="1:6">
      <c r="A45" s="88"/>
      <c r="B45" s="89">
        <v>39</v>
      </c>
      <c r="C45" s="90">
        <v>400.35</v>
      </c>
      <c r="D45" s="91">
        <f t="shared" si="0"/>
        <v>4309.3273650000001</v>
      </c>
      <c r="E45" s="92">
        <f t="shared" si="1"/>
        <v>63.000000000004093</v>
      </c>
      <c r="F45" s="93"/>
    </row>
    <row r="46" spans="1:6">
      <c r="A46" s="101"/>
      <c r="B46" s="57">
        <v>40</v>
      </c>
      <c r="C46" s="56">
        <v>413.1</v>
      </c>
      <c r="D46" s="53">
        <f t="shared" si="0"/>
        <v>4446.5670900000005</v>
      </c>
      <c r="E46" s="54">
        <f t="shared" si="1"/>
        <v>2358.0000000000041</v>
      </c>
      <c r="F46" s="64"/>
    </row>
    <row r="47" spans="1:6">
      <c r="B47" s="61"/>
      <c r="C47" s="61"/>
      <c r="D47" s="61"/>
      <c r="E47" s="61"/>
      <c r="F47" s="61"/>
    </row>
    <row r="48" spans="1:6">
      <c r="B48" s="61"/>
      <c r="C48" s="62" t="s">
        <v>24</v>
      </c>
      <c r="D48" s="61"/>
      <c r="E48" s="61"/>
      <c r="F48" s="61"/>
    </row>
    <row r="49" spans="2:6">
      <c r="B49" s="61"/>
      <c r="C49" s="63" t="s">
        <v>25</v>
      </c>
      <c r="D49" s="61"/>
      <c r="E49" s="61"/>
      <c r="F49" s="61"/>
    </row>
    <row r="50" spans="2:6">
      <c r="B50" s="61"/>
      <c r="C50" s="63" t="s">
        <v>26</v>
      </c>
      <c r="D50" s="61"/>
      <c r="E50" s="61"/>
      <c r="F50" s="61"/>
    </row>
    <row r="51" spans="2:6">
      <c r="B51" s="61"/>
      <c r="C51" s="63" t="s">
        <v>27</v>
      </c>
      <c r="D51" s="61"/>
      <c r="E51" s="61"/>
      <c r="F51" s="61"/>
    </row>
    <row r="52" spans="2:6">
      <c r="B52" s="61"/>
      <c r="C52" s="63" t="s">
        <v>45</v>
      </c>
      <c r="D52" s="61"/>
      <c r="E52" s="61"/>
      <c r="F52" s="61"/>
    </row>
    <row r="53" spans="2:6">
      <c r="B53" s="61"/>
      <c r="C53" s="61"/>
      <c r="D53" s="61"/>
      <c r="E53" s="61"/>
      <c r="F53" s="61"/>
    </row>
    <row r="55" spans="2:6">
      <c r="B55" s="88"/>
      <c r="C55" t="s">
        <v>74</v>
      </c>
    </row>
    <row r="56" spans="2:6">
      <c r="C56" t="s">
        <v>75</v>
      </c>
    </row>
  </sheetData>
  <mergeCells count="3">
    <mergeCell ref="B4:F4"/>
    <mergeCell ref="B5:F5"/>
    <mergeCell ref="D2:F3"/>
  </mergeCells>
  <phoneticPr fontId="27" type="noConversion"/>
  <dataValidations count="1">
    <dataValidation type="list" allowBlank="1" showInputMessage="1" showErrorMessage="1" sqref="F7:F46" xr:uid="{00000000-0002-0000-0200-000000000000}">
      <formula1>$C$49:$C$52</formula1>
    </dataValidation>
  </dataValidations>
  <pageMargins left="0.70866141732283472" right="0.70866141732283472" top="0.74803149606299213" bottom="0.74803149606299213" header="0.31496062992125984" footer="0.31496062992125984"/>
  <pageSetup scale="72" orientation="portrait" horizontalDpi="0" verticalDpi="0" copies="2"/>
  <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35"/>
  <sheetViews>
    <sheetView showGridLines="0" topLeftCell="A2" zoomScale="138" zoomScaleNormal="138" zoomScalePageLayoutView="50" workbookViewId="0">
      <selection activeCell="D2" sqref="D2:F3"/>
    </sheetView>
  </sheetViews>
  <sheetFormatPr baseColWidth="10" defaultRowHeight="16"/>
  <cols>
    <col min="2" max="2" width="18.5" customWidth="1"/>
    <col min="3" max="3" width="24" customWidth="1"/>
    <col min="4" max="4" width="26.1640625" customWidth="1"/>
    <col min="5" max="5" width="23.83203125" customWidth="1"/>
    <col min="6" max="6" width="14.83203125" customWidth="1"/>
  </cols>
  <sheetData>
    <row r="1" spans="2:6" ht="17" thickBot="1"/>
    <row r="2" spans="2:6" ht="18">
      <c r="B2" s="48"/>
      <c r="C2" s="49"/>
      <c r="D2" s="142" t="s">
        <v>90</v>
      </c>
      <c r="E2" s="143"/>
      <c r="F2" s="144"/>
    </row>
    <row r="3" spans="2:6" ht="54.75" customHeight="1">
      <c r="B3" s="46"/>
      <c r="C3" s="47"/>
      <c r="D3" s="145"/>
      <c r="E3" s="145"/>
      <c r="F3" s="146"/>
    </row>
    <row r="4" spans="2:6" ht="42" customHeight="1">
      <c r="B4" s="147" t="s">
        <v>28</v>
      </c>
      <c r="C4" s="148"/>
      <c r="D4" s="148"/>
      <c r="E4" s="148"/>
      <c r="F4" s="149"/>
    </row>
    <row r="5" spans="2:6" ht="17" thickBot="1">
      <c r="B5" s="150" t="s">
        <v>32</v>
      </c>
      <c r="C5" s="151"/>
      <c r="D5" s="151"/>
      <c r="E5" s="151"/>
      <c r="F5" s="152"/>
    </row>
    <row r="6" spans="2:6">
      <c r="B6" s="50" t="s">
        <v>20</v>
      </c>
      <c r="C6" s="51" t="s">
        <v>21</v>
      </c>
      <c r="D6" s="51" t="s">
        <v>22</v>
      </c>
      <c r="E6" s="51" t="s">
        <v>23</v>
      </c>
      <c r="F6" s="51" t="s">
        <v>1</v>
      </c>
    </row>
    <row r="7" spans="2:6">
      <c r="B7" s="57">
        <v>1</v>
      </c>
      <c r="C7" s="56">
        <v>468.5</v>
      </c>
      <c r="D7" s="53">
        <f>C7*10.7639</f>
        <v>5042.8871499999996</v>
      </c>
      <c r="E7" s="54">
        <f t="shared" ref="E7:E20" si="0">(C7-400)*180</f>
        <v>12330</v>
      </c>
      <c r="F7" s="55" t="s">
        <v>25</v>
      </c>
    </row>
    <row r="8" spans="2:6">
      <c r="B8" s="57">
        <v>2</v>
      </c>
      <c r="C8" s="59">
        <v>441.15</v>
      </c>
      <c r="D8" s="53">
        <f t="shared" ref="D8:D20" si="1">C8*10.7639</f>
        <v>4748.4944849999993</v>
      </c>
      <c r="E8" s="54">
        <f t="shared" si="0"/>
        <v>7406.9999999999964</v>
      </c>
      <c r="F8" s="55"/>
    </row>
    <row r="9" spans="2:6">
      <c r="B9" s="57">
        <v>3</v>
      </c>
      <c r="C9" s="59">
        <v>441.15</v>
      </c>
      <c r="D9" s="53">
        <f t="shared" si="1"/>
        <v>4748.4944849999993</v>
      </c>
      <c r="E9" s="54">
        <f t="shared" si="0"/>
        <v>7406.9999999999964</v>
      </c>
      <c r="F9" s="55"/>
    </row>
    <row r="10" spans="2:6">
      <c r="B10" s="57">
        <v>4</v>
      </c>
      <c r="C10" s="59">
        <v>441.15</v>
      </c>
      <c r="D10" s="53">
        <f t="shared" si="1"/>
        <v>4748.4944849999993</v>
      </c>
      <c r="E10" s="54">
        <f t="shared" si="0"/>
        <v>7406.9999999999964</v>
      </c>
      <c r="F10" s="55"/>
    </row>
    <row r="11" spans="2:6">
      <c r="B11" s="57">
        <v>5</v>
      </c>
      <c r="C11" s="59">
        <v>441.15</v>
      </c>
      <c r="D11" s="53">
        <f t="shared" si="1"/>
        <v>4748.4944849999993</v>
      </c>
      <c r="E11" s="54">
        <f t="shared" si="0"/>
        <v>7406.9999999999964</v>
      </c>
      <c r="F11" s="55"/>
    </row>
    <row r="12" spans="2:6">
      <c r="B12" s="57">
        <v>6</v>
      </c>
      <c r="C12" s="59">
        <v>441.15</v>
      </c>
      <c r="D12" s="53">
        <f t="shared" si="1"/>
        <v>4748.4944849999993</v>
      </c>
      <c r="E12" s="54">
        <f t="shared" si="0"/>
        <v>7406.9999999999964</v>
      </c>
      <c r="F12" s="55" t="s">
        <v>26</v>
      </c>
    </row>
    <row r="13" spans="2:6">
      <c r="B13" s="57">
        <v>7</v>
      </c>
      <c r="C13" s="56">
        <v>475.6</v>
      </c>
      <c r="D13" s="53">
        <f t="shared" si="1"/>
        <v>5119.3108400000001</v>
      </c>
      <c r="E13" s="54">
        <f t="shared" si="0"/>
        <v>13608.000000000004</v>
      </c>
      <c r="F13" s="55" t="s">
        <v>25</v>
      </c>
    </row>
    <row r="14" spans="2:6">
      <c r="B14" s="57">
        <v>8</v>
      </c>
      <c r="C14" s="56">
        <v>475.6</v>
      </c>
      <c r="D14" s="53">
        <f t="shared" si="1"/>
        <v>5119.3108400000001</v>
      </c>
      <c r="E14" s="54">
        <f t="shared" si="0"/>
        <v>13608.000000000004</v>
      </c>
      <c r="F14" s="55" t="s">
        <v>25</v>
      </c>
    </row>
    <row r="15" spans="2:6">
      <c r="B15" s="57">
        <v>9</v>
      </c>
      <c r="C15" s="59">
        <v>441.15</v>
      </c>
      <c r="D15" s="53">
        <f t="shared" si="1"/>
        <v>4748.4944849999993</v>
      </c>
      <c r="E15" s="54">
        <f t="shared" si="0"/>
        <v>7406.9999999999964</v>
      </c>
      <c r="F15" s="55" t="s">
        <v>26</v>
      </c>
    </row>
    <row r="16" spans="2:6">
      <c r="B16" s="57">
        <v>10</v>
      </c>
      <c r="C16" s="59">
        <v>441.15</v>
      </c>
      <c r="D16" s="53">
        <f t="shared" si="1"/>
        <v>4748.4944849999993</v>
      </c>
      <c r="E16" s="54">
        <f t="shared" si="0"/>
        <v>7406.9999999999964</v>
      </c>
      <c r="F16" s="55" t="s">
        <v>26</v>
      </c>
    </row>
    <row r="17" spans="2:6">
      <c r="B17" s="57">
        <v>11</v>
      </c>
      <c r="C17" s="59">
        <v>441.15</v>
      </c>
      <c r="D17" s="53">
        <f t="shared" si="1"/>
        <v>4748.4944849999993</v>
      </c>
      <c r="E17" s="54">
        <f t="shared" si="0"/>
        <v>7406.9999999999964</v>
      </c>
      <c r="F17" s="55"/>
    </row>
    <row r="18" spans="2:6">
      <c r="B18" s="52">
        <v>12</v>
      </c>
      <c r="C18" s="59">
        <v>441.15</v>
      </c>
      <c r="D18" s="53">
        <f t="shared" si="1"/>
        <v>4748.4944849999993</v>
      </c>
      <c r="E18" s="54">
        <f t="shared" si="0"/>
        <v>7406.9999999999964</v>
      </c>
      <c r="F18" s="55" t="s">
        <v>26</v>
      </c>
    </row>
    <row r="19" spans="2:6">
      <c r="B19" s="57">
        <v>13</v>
      </c>
      <c r="C19" s="59">
        <v>441.15</v>
      </c>
      <c r="D19" s="53">
        <f t="shared" si="1"/>
        <v>4748.4944849999993</v>
      </c>
      <c r="E19" s="54">
        <f t="shared" si="0"/>
        <v>7406.9999999999964</v>
      </c>
      <c r="F19" s="55"/>
    </row>
    <row r="20" spans="2:6">
      <c r="B20" s="57">
        <v>14</v>
      </c>
      <c r="C20" s="56">
        <v>468.5</v>
      </c>
      <c r="D20" s="53">
        <f t="shared" si="1"/>
        <v>5042.8871499999996</v>
      </c>
      <c r="E20" s="54">
        <f t="shared" si="0"/>
        <v>12330</v>
      </c>
      <c r="F20" s="55" t="s">
        <v>25</v>
      </c>
    </row>
    <row r="31" spans="2:6">
      <c r="C31" s="60" t="s">
        <v>24</v>
      </c>
    </row>
    <row r="32" spans="2:6">
      <c r="C32" s="65" t="s">
        <v>25</v>
      </c>
    </row>
    <row r="33" spans="3:3">
      <c r="C33" s="65" t="s">
        <v>26</v>
      </c>
    </row>
    <row r="34" spans="3:3">
      <c r="C34" s="65" t="s">
        <v>27</v>
      </c>
    </row>
    <row r="35" spans="3:3">
      <c r="C35" s="65" t="s">
        <v>45</v>
      </c>
    </row>
  </sheetData>
  <mergeCells count="3">
    <mergeCell ref="B4:F4"/>
    <mergeCell ref="B5:F5"/>
    <mergeCell ref="D2:F3"/>
  </mergeCells>
  <phoneticPr fontId="27" type="noConversion"/>
  <dataValidations count="1">
    <dataValidation type="list" allowBlank="1" showInputMessage="1" showErrorMessage="1" sqref="F7:F20" xr:uid="{00000000-0002-0000-0300-000000000000}">
      <formula1>$C$32:$C$35</formula1>
    </dataValidation>
  </dataValidations>
  <pageMargins left="0.70866141732283472" right="0.70866141732283472" top="0.74803149606299213" bottom="0.74803149606299213" header="0.31496062992125984" footer="0.31496062992125984"/>
  <pageSetup scale="71" orientation="portrait" horizontalDpi="0" verticalDpi="0" copies="2"/>
  <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F38"/>
  <sheetViews>
    <sheetView showGridLines="0" zoomScale="120" zoomScaleNormal="120" zoomScalePageLayoutView="50" workbookViewId="0">
      <selection activeCell="D2" sqref="D2:F3"/>
    </sheetView>
  </sheetViews>
  <sheetFormatPr baseColWidth="10" defaultRowHeight="16"/>
  <cols>
    <col min="2" max="2" width="20.6640625" customWidth="1"/>
    <col min="3" max="3" width="26.6640625" customWidth="1"/>
    <col min="4" max="4" width="22" customWidth="1"/>
    <col min="5" max="5" width="22.1640625" customWidth="1"/>
    <col min="6" max="6" width="15.6640625" customWidth="1"/>
  </cols>
  <sheetData>
    <row r="1" spans="2:6" ht="17" thickBot="1"/>
    <row r="2" spans="2:6" ht="18">
      <c r="B2" s="48"/>
      <c r="C2" s="49"/>
      <c r="D2" s="142" t="s">
        <v>91</v>
      </c>
      <c r="E2" s="143"/>
      <c r="F2" s="144"/>
    </row>
    <row r="3" spans="2:6" ht="33">
      <c r="B3" s="46"/>
      <c r="C3" s="47"/>
      <c r="D3" s="145"/>
      <c r="E3" s="145"/>
      <c r="F3" s="146"/>
    </row>
    <row r="4" spans="2:6" ht="41" customHeight="1">
      <c r="B4" s="147" t="s">
        <v>29</v>
      </c>
      <c r="C4" s="148"/>
      <c r="D4" s="148"/>
      <c r="E4" s="148"/>
      <c r="F4" s="149"/>
    </row>
    <row r="5" spans="2:6" ht="17" thickBot="1">
      <c r="B5" s="150" t="s">
        <v>32</v>
      </c>
      <c r="C5" s="151"/>
      <c r="D5" s="151"/>
      <c r="E5" s="151"/>
      <c r="F5" s="152"/>
    </row>
    <row r="6" spans="2:6">
      <c r="B6" s="50" t="s">
        <v>20</v>
      </c>
      <c r="C6" s="51" t="s">
        <v>21</v>
      </c>
      <c r="D6" s="51" t="s">
        <v>22</v>
      </c>
      <c r="E6" s="51" t="s">
        <v>23</v>
      </c>
      <c r="F6" s="51" t="s">
        <v>1</v>
      </c>
    </row>
    <row r="7" spans="2:6">
      <c r="B7" s="57">
        <v>1</v>
      </c>
      <c r="C7" s="56">
        <v>480.7</v>
      </c>
      <c r="D7" s="53">
        <f t="shared" ref="D7:D18" si="0">C7*10.7639</f>
        <v>5174.2067299999999</v>
      </c>
      <c r="E7" s="54">
        <f t="shared" ref="E7:E18" si="1">(C7-400)*180</f>
        <v>14525.999999999998</v>
      </c>
      <c r="F7" s="55" t="s">
        <v>25</v>
      </c>
    </row>
    <row r="8" spans="2:6">
      <c r="B8" s="52">
        <v>2</v>
      </c>
      <c r="C8" s="56">
        <v>453.9</v>
      </c>
      <c r="D8" s="53">
        <f t="shared" si="0"/>
        <v>4885.7342099999996</v>
      </c>
      <c r="E8" s="54">
        <f t="shared" si="1"/>
        <v>9701.9999999999964</v>
      </c>
      <c r="F8" s="55"/>
    </row>
    <row r="9" spans="2:6">
      <c r="B9" s="57">
        <v>3</v>
      </c>
      <c r="C9" s="56">
        <v>453.9</v>
      </c>
      <c r="D9" s="53">
        <f t="shared" si="0"/>
        <v>4885.7342099999996</v>
      </c>
      <c r="E9" s="54">
        <f t="shared" si="1"/>
        <v>9701.9999999999964</v>
      </c>
      <c r="F9" s="55"/>
    </row>
    <row r="10" spans="2:6">
      <c r="B10" s="58">
        <v>4</v>
      </c>
      <c r="C10" s="56">
        <v>453.9</v>
      </c>
      <c r="D10" s="53">
        <f t="shared" si="0"/>
        <v>4885.7342099999996</v>
      </c>
      <c r="E10" s="54">
        <f t="shared" si="1"/>
        <v>9701.9999999999964</v>
      </c>
      <c r="F10" s="55"/>
    </row>
    <row r="11" spans="2:6">
      <c r="B11" s="57">
        <v>5</v>
      </c>
      <c r="C11" s="56">
        <v>453.9</v>
      </c>
      <c r="D11" s="53">
        <f t="shared" si="0"/>
        <v>4885.7342099999996</v>
      </c>
      <c r="E11" s="54">
        <f t="shared" si="1"/>
        <v>9701.9999999999964</v>
      </c>
      <c r="F11" s="55"/>
    </row>
    <row r="12" spans="2:6">
      <c r="B12" s="57">
        <v>6</v>
      </c>
      <c r="C12" s="56">
        <v>418.7</v>
      </c>
      <c r="D12" s="53">
        <f t="shared" si="0"/>
        <v>4506.8449299999993</v>
      </c>
      <c r="E12" s="54">
        <f t="shared" si="1"/>
        <v>3365.9999999999982</v>
      </c>
      <c r="F12" s="55" t="s">
        <v>25</v>
      </c>
    </row>
    <row r="13" spans="2:6">
      <c r="B13" s="57">
        <v>7</v>
      </c>
      <c r="C13" s="56">
        <v>460.7</v>
      </c>
      <c r="D13" s="53">
        <f t="shared" si="0"/>
        <v>4958.9287299999996</v>
      </c>
      <c r="E13" s="54">
        <f t="shared" si="1"/>
        <v>10925.999999999998</v>
      </c>
      <c r="F13" s="55" t="s">
        <v>26</v>
      </c>
    </row>
    <row r="14" spans="2:6">
      <c r="B14" s="58">
        <v>8</v>
      </c>
      <c r="C14" s="56">
        <v>453.9</v>
      </c>
      <c r="D14" s="53">
        <f t="shared" si="0"/>
        <v>4885.7342099999996</v>
      </c>
      <c r="E14" s="54">
        <f t="shared" si="1"/>
        <v>9701.9999999999964</v>
      </c>
      <c r="F14" s="55" t="s">
        <v>26</v>
      </c>
    </row>
    <row r="15" spans="2:6">
      <c r="B15" s="52">
        <v>9</v>
      </c>
      <c r="C15" s="56">
        <v>453.9</v>
      </c>
      <c r="D15" s="53">
        <f t="shared" si="0"/>
        <v>4885.7342099999996</v>
      </c>
      <c r="E15" s="54">
        <f t="shared" si="1"/>
        <v>9701.9999999999964</v>
      </c>
      <c r="F15" s="55" t="s">
        <v>26</v>
      </c>
    </row>
    <row r="16" spans="2:6">
      <c r="B16" s="52">
        <v>10</v>
      </c>
      <c r="C16" s="56">
        <v>453.9</v>
      </c>
      <c r="D16" s="53">
        <f t="shared" si="0"/>
        <v>4885.7342099999996</v>
      </c>
      <c r="E16" s="54">
        <f t="shared" si="1"/>
        <v>9701.9999999999964</v>
      </c>
      <c r="F16" s="55" t="s">
        <v>25</v>
      </c>
    </row>
    <row r="17" spans="2:6">
      <c r="B17" s="57">
        <v>11</v>
      </c>
      <c r="C17" s="56">
        <v>453.9</v>
      </c>
      <c r="D17" s="53">
        <f t="shared" si="0"/>
        <v>4885.7342099999996</v>
      </c>
      <c r="E17" s="54">
        <f t="shared" si="1"/>
        <v>9701.9999999999964</v>
      </c>
      <c r="F17" s="55" t="s">
        <v>25</v>
      </c>
    </row>
    <row r="18" spans="2:6">
      <c r="B18" s="57">
        <v>12</v>
      </c>
      <c r="C18" s="56">
        <v>480.7</v>
      </c>
      <c r="D18" s="53">
        <f t="shared" si="0"/>
        <v>5174.2067299999999</v>
      </c>
      <c r="E18" s="54">
        <f t="shared" si="1"/>
        <v>14525.999999999998</v>
      </c>
      <c r="F18" s="55" t="s">
        <v>25</v>
      </c>
    </row>
    <row r="34" spans="3:3">
      <c r="C34" s="60" t="s">
        <v>24</v>
      </c>
    </row>
    <row r="35" spans="3:3">
      <c r="C35" s="65" t="s">
        <v>25</v>
      </c>
    </row>
    <row r="36" spans="3:3">
      <c r="C36" s="65" t="s">
        <v>26</v>
      </c>
    </row>
    <row r="37" spans="3:3">
      <c r="C37" s="65" t="s">
        <v>27</v>
      </c>
    </row>
    <row r="38" spans="3:3">
      <c r="C38" s="65" t="s">
        <v>45</v>
      </c>
    </row>
  </sheetData>
  <mergeCells count="3">
    <mergeCell ref="B4:F4"/>
    <mergeCell ref="B5:F5"/>
    <mergeCell ref="D2:F3"/>
  </mergeCells>
  <phoneticPr fontId="27" type="noConversion"/>
  <dataValidations count="1">
    <dataValidation type="list" allowBlank="1" showInputMessage="1" showErrorMessage="1" sqref="F7:F18" xr:uid="{00000000-0002-0000-0400-000000000000}">
      <formula1>$C$35:$C$38</formula1>
    </dataValidation>
  </dataValidations>
  <pageMargins left="0.70866141732283472" right="0.70866141732283472" top="0.74803149606299213" bottom="0.74803149606299213" header="0.31496062992125984" footer="0.31496062992125984"/>
  <pageSetup scale="71" orientation="portrait" horizontalDpi="0" verticalDpi="0" copies="2"/>
  <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4:G40"/>
  <sheetViews>
    <sheetView showGridLines="0" tabSelected="1" topLeftCell="A8" zoomScale="111" zoomScaleNormal="111" zoomScalePageLayoutView="50" workbookViewId="0">
      <selection activeCell="H13" sqref="H13"/>
    </sheetView>
  </sheetViews>
  <sheetFormatPr baseColWidth="10" defaultRowHeight="16"/>
  <cols>
    <col min="1" max="1" width="10.83203125" style="61"/>
    <col min="2" max="2" width="36.83203125" style="61" customWidth="1"/>
    <col min="3" max="3" width="36.33203125" style="61" customWidth="1"/>
    <col min="4" max="4" width="24.5" style="61" customWidth="1"/>
    <col min="5" max="5" width="23.1640625" style="61" customWidth="1"/>
    <col min="6" max="6" width="16.83203125" style="61" customWidth="1"/>
    <col min="7" max="7" width="21.1640625" style="61" customWidth="1"/>
    <col min="8" max="16384" width="10.83203125" style="61"/>
  </cols>
  <sheetData>
    <row r="4" spans="2:7" ht="17" thickBot="1"/>
    <row r="5" spans="2:7" ht="18">
      <c r="B5" s="66"/>
      <c r="C5" s="49"/>
      <c r="D5" s="153" t="s">
        <v>92</v>
      </c>
      <c r="E5" s="153"/>
      <c r="F5" s="153"/>
      <c r="G5" s="154"/>
    </row>
    <row r="6" spans="2:7" ht="55.5" customHeight="1">
      <c r="B6" s="46"/>
      <c r="C6" s="47"/>
      <c r="D6" s="155"/>
      <c r="E6" s="155"/>
      <c r="F6" s="155"/>
      <c r="G6" s="156"/>
    </row>
    <row r="7" spans="2:7" ht="28.5" customHeight="1">
      <c r="B7" s="147" t="s">
        <v>34</v>
      </c>
      <c r="C7" s="148"/>
      <c r="D7" s="148"/>
      <c r="E7" s="148"/>
      <c r="F7" s="148"/>
      <c r="G7" s="149"/>
    </row>
    <row r="8" spans="2:7" ht="30.5" customHeight="1">
      <c r="B8" s="158" t="s">
        <v>32</v>
      </c>
      <c r="C8" s="159"/>
      <c r="D8" s="159"/>
      <c r="E8" s="159"/>
      <c r="F8" s="159"/>
      <c r="G8" s="160"/>
    </row>
    <row r="9" spans="2:7">
      <c r="B9" s="72" t="s">
        <v>35</v>
      </c>
      <c r="C9" s="73" t="s">
        <v>21</v>
      </c>
      <c r="D9" s="73" t="s">
        <v>22</v>
      </c>
      <c r="E9" s="51" t="s">
        <v>61</v>
      </c>
      <c r="F9" s="51" t="s">
        <v>60</v>
      </c>
      <c r="G9" s="73" t="s">
        <v>23</v>
      </c>
    </row>
    <row r="10" spans="2:7">
      <c r="B10" s="69" t="s">
        <v>36</v>
      </c>
      <c r="C10" s="69">
        <v>237</v>
      </c>
      <c r="D10" s="70">
        <f>Tabla12[[#This Row],[Area Mt2/Sq. Mts.]]*10.7639</f>
        <v>2551.0443</v>
      </c>
      <c r="E10" s="69">
        <v>3</v>
      </c>
      <c r="F10" s="69">
        <v>3.5</v>
      </c>
      <c r="G10" s="71">
        <v>314000</v>
      </c>
    </row>
    <row r="11" spans="2:7">
      <c r="B11" s="69" t="s">
        <v>37</v>
      </c>
      <c r="C11" s="69">
        <v>292</v>
      </c>
      <c r="D11" s="70">
        <f>Tabla12[[#This Row],[Area Mt2/Sq. Mts.]]*10.7639</f>
        <v>3143.0587999999998</v>
      </c>
      <c r="E11" s="69">
        <v>3</v>
      </c>
      <c r="F11" s="69">
        <v>3.5</v>
      </c>
      <c r="G11" s="71">
        <v>380000</v>
      </c>
    </row>
    <row r="12" spans="2:7">
      <c r="B12" s="69" t="s">
        <v>38</v>
      </c>
      <c r="C12" s="69">
        <v>307</v>
      </c>
      <c r="D12" s="70">
        <f>Tabla12[[#This Row],[Area Mt2/Sq. Mts.]]*10.7639</f>
        <v>3304.5173</v>
      </c>
      <c r="E12" s="69">
        <v>4</v>
      </c>
      <c r="F12" s="69">
        <v>4.5</v>
      </c>
      <c r="G12" s="71">
        <v>400000</v>
      </c>
    </row>
    <row r="13" spans="2:7">
      <c r="B13" s="69" t="s">
        <v>39</v>
      </c>
      <c r="C13" s="69">
        <v>292</v>
      </c>
      <c r="D13" s="70">
        <f>Tabla12[[#This Row],[Area Mt2/Sq. Mts.]]*10.7639</f>
        <v>3143.0587999999998</v>
      </c>
      <c r="E13" s="69">
        <v>4</v>
      </c>
      <c r="F13" s="69">
        <v>4.5</v>
      </c>
      <c r="G13" s="71">
        <v>390000</v>
      </c>
    </row>
    <row r="15" spans="2:7">
      <c r="B15" s="157" t="s">
        <v>49</v>
      </c>
      <c r="C15" s="157"/>
      <c r="D15" s="157"/>
      <c r="E15" s="157"/>
      <c r="G15" s="67"/>
    </row>
    <row r="16" spans="2:7">
      <c r="B16" s="74" t="s">
        <v>40</v>
      </c>
      <c r="C16" s="74" t="s">
        <v>59</v>
      </c>
      <c r="D16" s="73" t="s">
        <v>23</v>
      </c>
      <c r="E16" s="74" t="s">
        <v>41</v>
      </c>
      <c r="F16" s="68"/>
    </row>
    <row r="17" spans="2:5">
      <c r="B17" s="75" t="s">
        <v>42</v>
      </c>
      <c r="C17" s="75" t="s">
        <v>52</v>
      </c>
      <c r="D17" s="76">
        <v>16000</v>
      </c>
      <c r="E17" s="75" t="s">
        <v>69</v>
      </c>
    </row>
    <row r="18" spans="2:5">
      <c r="B18" s="75" t="s">
        <v>43</v>
      </c>
      <c r="C18" s="75" t="s">
        <v>53</v>
      </c>
      <c r="D18" s="76">
        <v>10000</v>
      </c>
      <c r="E18" s="75"/>
    </row>
    <row r="19" spans="2:5">
      <c r="B19" s="75" t="s">
        <v>44</v>
      </c>
      <c r="C19" s="75" t="s">
        <v>54</v>
      </c>
      <c r="D19" s="76">
        <v>2000</v>
      </c>
      <c r="E19" s="75" t="s">
        <v>70</v>
      </c>
    </row>
    <row r="20" spans="2:5">
      <c r="B20" s="75" t="s">
        <v>46</v>
      </c>
      <c r="C20" s="75" t="s">
        <v>66</v>
      </c>
      <c r="D20" s="76">
        <v>12000</v>
      </c>
      <c r="E20" s="75" t="s">
        <v>62</v>
      </c>
    </row>
    <row r="21" spans="2:5">
      <c r="B21" s="75" t="s">
        <v>47</v>
      </c>
      <c r="C21" s="75" t="s">
        <v>67</v>
      </c>
      <c r="D21" s="76">
        <v>4000</v>
      </c>
      <c r="E21" s="75" t="s">
        <v>63</v>
      </c>
    </row>
    <row r="22" spans="2:5">
      <c r="B22" s="75" t="s">
        <v>48</v>
      </c>
      <c r="C22" s="75" t="s">
        <v>55</v>
      </c>
      <c r="D22" s="76">
        <v>2000</v>
      </c>
      <c r="E22" s="75" t="s">
        <v>64</v>
      </c>
    </row>
    <row r="23" spans="2:5">
      <c r="B23" s="75" t="s">
        <v>50</v>
      </c>
      <c r="C23" s="75" t="s">
        <v>56</v>
      </c>
      <c r="D23" s="76">
        <v>12000</v>
      </c>
      <c r="E23" s="75" t="s">
        <v>71</v>
      </c>
    </row>
    <row r="24" spans="2:5">
      <c r="B24" s="75" t="s">
        <v>51</v>
      </c>
      <c r="C24" s="75" t="s">
        <v>68</v>
      </c>
      <c r="D24" s="76">
        <v>2000</v>
      </c>
      <c r="E24" s="75" t="s">
        <v>65</v>
      </c>
    </row>
    <row r="25" spans="2:5">
      <c r="B25" s="75" t="s">
        <v>57</v>
      </c>
      <c r="C25" s="75" t="s">
        <v>58</v>
      </c>
      <c r="D25" s="76">
        <v>2000</v>
      </c>
      <c r="E25" s="75" t="s">
        <v>70</v>
      </c>
    </row>
    <row r="28" spans="2:5">
      <c r="B28" s="102" t="s">
        <v>77</v>
      </c>
    </row>
    <row r="29" spans="2:5">
      <c r="B29" s="103" t="s">
        <v>76</v>
      </c>
    </row>
    <row r="30" spans="2:5">
      <c r="B30" s="61" t="s">
        <v>78</v>
      </c>
    </row>
    <row r="31" spans="2:5">
      <c r="B31" s="61" t="s">
        <v>79</v>
      </c>
    </row>
    <row r="32" spans="2:5">
      <c r="B32" s="61" t="s">
        <v>80</v>
      </c>
    </row>
    <row r="33" spans="2:2">
      <c r="B33" s="103" t="s">
        <v>81</v>
      </c>
    </row>
    <row r="34" spans="2:2">
      <c r="B34" s="61" t="s">
        <v>82</v>
      </c>
    </row>
    <row r="35" spans="2:2">
      <c r="B35" s="61" t="s">
        <v>83</v>
      </c>
    </row>
    <row r="36" spans="2:2">
      <c r="B36" s="61" t="s">
        <v>80</v>
      </c>
    </row>
    <row r="37" spans="2:2">
      <c r="B37" s="103" t="s">
        <v>84</v>
      </c>
    </row>
    <row r="38" spans="2:2">
      <c r="B38" s="61" t="s">
        <v>85</v>
      </c>
    </row>
    <row r="39" spans="2:2">
      <c r="B39" s="61" t="s">
        <v>86</v>
      </c>
    </row>
    <row r="40" spans="2:2">
      <c r="B40" s="61" t="s">
        <v>87</v>
      </c>
    </row>
  </sheetData>
  <mergeCells count="4">
    <mergeCell ref="D5:G6"/>
    <mergeCell ref="B15:E15"/>
    <mergeCell ref="B7:G7"/>
    <mergeCell ref="B8:G8"/>
  </mergeCells>
  <phoneticPr fontId="27" type="noConversion"/>
  <pageMargins left="0.70866141732283472" right="0.70866141732283472" top="0.74803149606299213" bottom="0.74803149606299213" header="0.31496062992125984" footer="0.31496062992125984"/>
  <pageSetup scale="50" orientation="portrait" horizontalDpi="0" verticalDpi="0"/>
  <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Sheet1</vt:lpstr>
      <vt:lpstr>MANZANA 1</vt:lpstr>
      <vt:lpstr>MANZANA 2</vt:lpstr>
      <vt:lpstr>MANZANA 4</vt:lpstr>
      <vt:lpstr>MANZANA 5</vt:lpstr>
      <vt:lpstr>RESIDENCES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2021-05-05T14:42:21Z</cp:lastPrinted>
  <dcterms:created xsi:type="dcterms:W3CDTF">2019-09-13T21:55:44Z</dcterms:created>
  <dcterms:modified xsi:type="dcterms:W3CDTF">2021-06-17T13:47:57Z</dcterms:modified>
</cp:coreProperties>
</file>